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939E0DD-4D33-4EE1-8C85-3D07FC7A41C9}" xr6:coauthVersionLast="45" xr6:coauthVersionMax="45" xr10:uidLastSave="{00000000-0000-0000-0000-000000000000}"/>
  <bookViews>
    <workbookView xWindow="-110" yWindow="-110" windowWidth="19420" windowHeight="10420" xr2:uid="{73A26845-9F94-4C04-8B70-FB2020969A93}"/>
  </bookViews>
  <sheets>
    <sheet name="まとめ" sheetId="5" r:id="rId1"/>
    <sheet name="2018山林面積" sheetId="4" r:id="rId2"/>
    <sheet name="2015農林業センサス" sheetId="3" r:id="rId3"/>
    <sheet name="2017人工林率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5" l="1"/>
  <c r="G7" i="5" l="1"/>
  <c r="G8" i="5"/>
  <c r="G6" i="5"/>
  <c r="E5" i="5"/>
  <c r="G5" i="5" l="1"/>
  <c r="D8" i="5" l="1"/>
  <c r="E8" i="5"/>
  <c r="E4" i="5"/>
  <c r="D4" i="5"/>
  <c r="C8" i="5"/>
  <c r="C7" i="5"/>
  <c r="D7" i="5" s="1"/>
  <c r="C6" i="5"/>
  <c r="D6" i="5" s="1"/>
  <c r="C5" i="5"/>
  <c r="R275" i="3"/>
  <c r="R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13" i="3"/>
  <c r="L53" i="2"/>
  <c r="K53" i="2"/>
  <c r="N53" i="2" s="1"/>
  <c r="P53" i="2" s="1"/>
  <c r="G53" i="2"/>
  <c r="E53" i="2"/>
  <c r="D53" i="2"/>
  <c r="N51" i="2"/>
  <c r="P51" i="2" s="1"/>
  <c r="G51" i="2"/>
  <c r="P50" i="2"/>
  <c r="N50" i="2"/>
  <c r="G50" i="2"/>
  <c r="N49" i="2"/>
  <c r="G49" i="2"/>
  <c r="P49" i="2" s="1"/>
  <c r="P48" i="2"/>
  <c r="N48" i="2"/>
  <c r="G48" i="2"/>
  <c r="N47" i="2"/>
  <c r="P47" i="2" s="1"/>
  <c r="G47" i="2"/>
  <c r="N46" i="2"/>
  <c r="G46" i="2"/>
  <c r="P46" i="2" s="1"/>
  <c r="N45" i="2"/>
  <c r="G45" i="2"/>
  <c r="P45" i="2" s="1"/>
  <c r="P44" i="2"/>
  <c r="N44" i="2"/>
  <c r="G44" i="2"/>
  <c r="N43" i="2"/>
  <c r="P43" i="2" s="1"/>
  <c r="G43" i="2"/>
  <c r="P42" i="2"/>
  <c r="N42" i="2"/>
  <c r="G42" i="2"/>
  <c r="N41" i="2"/>
  <c r="G41" i="2"/>
  <c r="P41" i="2" s="1"/>
  <c r="P40" i="2"/>
  <c r="N40" i="2"/>
  <c r="G40" i="2"/>
  <c r="N39" i="2"/>
  <c r="P39" i="2" s="1"/>
  <c r="G39" i="2"/>
  <c r="N38" i="2"/>
  <c r="G38" i="2"/>
  <c r="P38" i="2" s="1"/>
  <c r="N37" i="2"/>
  <c r="G37" i="2"/>
  <c r="P37" i="2" s="1"/>
  <c r="P36" i="2"/>
  <c r="N36" i="2"/>
  <c r="G36" i="2"/>
  <c r="N35" i="2"/>
  <c r="P35" i="2" s="1"/>
  <c r="G35" i="2"/>
  <c r="P34" i="2"/>
  <c r="N34" i="2"/>
  <c r="G34" i="2"/>
  <c r="N33" i="2"/>
  <c r="G33" i="2"/>
  <c r="P33" i="2" s="1"/>
  <c r="P32" i="2"/>
  <c r="N32" i="2"/>
  <c r="G32" i="2"/>
  <c r="N31" i="2"/>
  <c r="P31" i="2" s="1"/>
  <c r="G31" i="2"/>
  <c r="N30" i="2"/>
  <c r="G30" i="2"/>
  <c r="P30" i="2" s="1"/>
  <c r="N29" i="2"/>
  <c r="G29" i="2"/>
  <c r="P29" i="2" s="1"/>
  <c r="P28" i="2"/>
  <c r="N28" i="2"/>
  <c r="G28" i="2"/>
  <c r="N27" i="2"/>
  <c r="P27" i="2" s="1"/>
  <c r="G27" i="2"/>
  <c r="P26" i="2"/>
  <c r="N26" i="2"/>
  <c r="G26" i="2"/>
  <c r="N25" i="2"/>
  <c r="G25" i="2"/>
  <c r="P25" i="2" s="1"/>
  <c r="P24" i="2"/>
  <c r="N24" i="2"/>
  <c r="G24" i="2"/>
  <c r="N23" i="2"/>
  <c r="P23" i="2" s="1"/>
  <c r="G23" i="2"/>
  <c r="N22" i="2"/>
  <c r="G22" i="2"/>
  <c r="P22" i="2" s="1"/>
  <c r="N21" i="2"/>
  <c r="G21" i="2"/>
  <c r="P21" i="2" s="1"/>
  <c r="P20" i="2"/>
  <c r="N20" i="2"/>
  <c r="G20" i="2"/>
  <c r="N19" i="2"/>
  <c r="P19" i="2" s="1"/>
  <c r="G19" i="2"/>
  <c r="P18" i="2"/>
  <c r="N18" i="2"/>
  <c r="G18" i="2"/>
  <c r="N17" i="2"/>
  <c r="G17" i="2"/>
  <c r="P17" i="2" s="1"/>
  <c r="P16" i="2"/>
  <c r="N16" i="2"/>
  <c r="G16" i="2"/>
  <c r="N15" i="2"/>
  <c r="P15" i="2" s="1"/>
  <c r="G15" i="2"/>
  <c r="N14" i="2"/>
  <c r="G14" i="2"/>
  <c r="P14" i="2" s="1"/>
  <c r="N13" i="2"/>
  <c r="G13" i="2"/>
  <c r="P13" i="2" s="1"/>
  <c r="P12" i="2"/>
  <c r="N12" i="2"/>
  <c r="G12" i="2"/>
  <c r="N11" i="2"/>
  <c r="P11" i="2" s="1"/>
  <c r="G11" i="2"/>
  <c r="P10" i="2"/>
  <c r="N10" i="2"/>
  <c r="G10" i="2"/>
  <c r="N9" i="2"/>
  <c r="G9" i="2"/>
  <c r="P9" i="2" s="1"/>
  <c r="P8" i="2"/>
  <c r="N8" i="2"/>
  <c r="G8" i="2"/>
  <c r="N7" i="2"/>
  <c r="P7" i="2" s="1"/>
  <c r="G7" i="2"/>
  <c r="N6" i="2"/>
  <c r="G6" i="2"/>
  <c r="P6" i="2" s="1"/>
  <c r="N5" i="2"/>
  <c r="G5" i="2"/>
  <c r="P5" i="2" s="1"/>
  <c r="D5" i="5" l="1"/>
  <c r="E7" i="5"/>
  <c r="E6" i="5"/>
</calcChain>
</file>

<file path=xl/sharedStrings.xml><?xml version="1.0" encoding="utf-8"?>
<sst xmlns="http://schemas.openxmlformats.org/spreadsheetml/2006/main" count="4978" uniqueCount="1022">
  <si>
    <t>1.1  市町別総面積・地目別土地面積</t>
    <phoneticPr fontId="4"/>
  </si>
  <si>
    <t>（単位：㎢（総面積のみ）、㎡(総面積以外)）</t>
    <rPh sb="6" eb="7">
      <t>ソウ</t>
    </rPh>
    <rPh sb="7" eb="9">
      <t>メンセキ</t>
    </rPh>
    <rPh sb="15" eb="18">
      <t>ソウメンセキ</t>
    </rPh>
    <rPh sb="18" eb="20">
      <t>イガイ</t>
    </rPh>
    <phoneticPr fontId="4"/>
  </si>
  <si>
    <t>区    分</t>
    <phoneticPr fontId="4"/>
  </si>
  <si>
    <t>総面積
（㎢）
（注1,2）</t>
    <rPh sb="9" eb="10">
      <t>チュウ</t>
    </rPh>
    <phoneticPr fontId="4"/>
  </si>
  <si>
    <t>評価総地積
(課税対象地積)
（注1,3）</t>
    <rPh sb="0" eb="2">
      <t>ヒョウカ</t>
    </rPh>
    <rPh sb="2" eb="3">
      <t>ソウ</t>
    </rPh>
    <rPh sb="3" eb="5">
      <t>チセキ</t>
    </rPh>
    <rPh sb="16" eb="17">
      <t>チュウ</t>
    </rPh>
    <phoneticPr fontId="4"/>
  </si>
  <si>
    <t>田</t>
    <phoneticPr fontId="4"/>
  </si>
  <si>
    <t>畑</t>
    <phoneticPr fontId="4"/>
  </si>
  <si>
    <t>宅  地</t>
    <phoneticPr fontId="4"/>
  </si>
  <si>
    <t>鉱泉</t>
    <phoneticPr fontId="4"/>
  </si>
  <si>
    <t>地</t>
    <phoneticPr fontId="4"/>
  </si>
  <si>
    <t>池  沼</t>
    <phoneticPr fontId="4"/>
  </si>
  <si>
    <t>山  林</t>
    <phoneticPr fontId="4"/>
  </si>
  <si>
    <t>牧場・原野</t>
    <phoneticPr fontId="4"/>
  </si>
  <si>
    <t xml:space="preserve"> 雑種地
（鉄軌道用地を含む）</t>
  </si>
  <si>
    <t>その他
（課税分無）</t>
    <phoneticPr fontId="4"/>
  </si>
  <si>
    <t>面 積</t>
    <phoneticPr fontId="4"/>
  </si>
  <si>
    <t>課税対象
地積</t>
    <rPh sb="2" eb="4">
      <t>タイショウ</t>
    </rPh>
    <rPh sb="5" eb="7">
      <t>チセキ</t>
    </rPh>
    <phoneticPr fontId="4"/>
  </si>
  <si>
    <t xml:space="preserve">  平成26年</t>
    <rPh sb="2" eb="4">
      <t>ヘイセイ</t>
    </rPh>
    <phoneticPr fontId="4"/>
  </si>
  <si>
    <t xml:space="preserve">      27年</t>
    <phoneticPr fontId="4"/>
  </si>
  <si>
    <t xml:space="preserve">      28年</t>
    <phoneticPr fontId="4"/>
  </si>
  <si>
    <t xml:space="preserve">      29年</t>
    <phoneticPr fontId="4"/>
  </si>
  <si>
    <t xml:space="preserve">      30年</t>
    <phoneticPr fontId="4"/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</si>
  <si>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</si>
  <si>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</si>
  <si>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</si>
  <si>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</si>
  <si>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</si>
  <si>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</si>
  <si>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</si>
  <si>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</si>
  <si>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</si>
  <si>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  <phoneticPr fontId="4"/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</si>
  <si>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</si>
  <si>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</si>
  <si>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</si>
  <si>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</si>
  <si>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</si>
  <si>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</si>
  <si>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</si>
  <si>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</si>
  <si>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</si>
  <si>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  <phoneticPr fontId="4"/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</si>
  <si>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</si>
  <si>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</si>
  <si>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</si>
  <si>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</si>
  <si>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</si>
  <si>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</si>
  <si>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</si>
  <si>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</si>
  <si>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</si>
  <si>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</si>
  <si>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養父市　</t>
    <rPh sb="0" eb="2">
      <t>ヤブ</t>
    </rPh>
    <phoneticPr fontId="4"/>
  </si>
  <si>
    <t>丹波市　</t>
    <rPh sb="0" eb="2">
      <t>タンバ</t>
    </rPh>
    <rPh sb="2" eb="3">
      <t>シ</t>
    </rPh>
    <phoneticPr fontId="4"/>
  </si>
  <si>
    <t>南あわじ市</t>
    <rPh sb="0" eb="1">
      <t>ミナミ</t>
    </rPh>
    <rPh sb="4" eb="5">
      <t>シ</t>
    </rPh>
    <phoneticPr fontId="4"/>
  </si>
  <si>
    <t>朝来市　</t>
    <rPh sb="0" eb="2">
      <t>アサゴ</t>
    </rPh>
    <rPh sb="2" eb="3">
      <t>シ</t>
    </rPh>
    <phoneticPr fontId="4"/>
  </si>
  <si>
    <t>淡路市　</t>
    <rPh sb="0" eb="2">
      <t>アワジ</t>
    </rPh>
    <rPh sb="2" eb="3">
      <t>シ</t>
    </rPh>
    <phoneticPr fontId="4"/>
  </si>
  <si>
    <t>宍粟市　</t>
    <rPh sb="0" eb="2">
      <t>シソウ</t>
    </rPh>
    <rPh sb="2" eb="3">
      <t>シ</t>
    </rPh>
    <phoneticPr fontId="4"/>
  </si>
  <si>
    <t>加東市</t>
    <rPh sb="0" eb="2">
      <t>カトウ</t>
    </rPh>
    <rPh sb="2" eb="3">
      <t>シ</t>
    </rPh>
    <phoneticPr fontId="4"/>
  </si>
  <si>
    <t>たつの市</t>
    <rPh sb="3" eb="4">
      <t>シ</t>
    </rPh>
    <phoneticPr fontId="4"/>
  </si>
  <si>
    <t>猪名川町</t>
  </si>
  <si>
    <t>多可町　</t>
    <rPh sb="0" eb="2">
      <t>タカ</t>
    </rPh>
    <rPh sb="2" eb="3">
      <t>チョウ</t>
    </rPh>
    <phoneticPr fontId="4"/>
  </si>
  <si>
    <t>稲美町　</t>
  </si>
  <si>
    <t>播磨町　</t>
  </si>
  <si>
    <t>市川町　</t>
  </si>
  <si>
    <t>福崎町　</t>
  </si>
  <si>
    <t>神河町　</t>
    <rPh sb="0" eb="2">
      <t>カミカワ</t>
    </rPh>
    <rPh sb="2" eb="3">
      <t>チョウ</t>
    </rPh>
    <phoneticPr fontId="4"/>
  </si>
  <si>
    <t>太子町　</t>
  </si>
  <si>
    <t>上郡町　</t>
  </si>
  <si>
    <t>佐用町　</t>
  </si>
  <si>
    <t>香美町　</t>
    <rPh sb="0" eb="2">
      <t>カミ</t>
    </rPh>
    <phoneticPr fontId="4"/>
  </si>
  <si>
    <t>新温泉町</t>
    <rPh sb="0" eb="1">
      <t>シン</t>
    </rPh>
    <phoneticPr fontId="4"/>
  </si>
  <si>
    <t>資料：国土交通省国土地理院、県市町振興課</t>
    <rPh sb="0" eb="2">
      <t>シリョウ</t>
    </rPh>
    <phoneticPr fontId="4"/>
  </si>
  <si>
    <t>（注）1  各年次とも、地目別面積及び評価対象地積は1月1日現在、総面積は前年10月1日現在の数値である。</t>
    <rPh sb="1" eb="2">
      <t>チュウ</t>
    </rPh>
    <rPh sb="6" eb="9">
      <t>カクネンジ</t>
    </rPh>
    <rPh sb="12" eb="14">
      <t>チモク</t>
    </rPh>
    <rPh sb="14" eb="15">
      <t>ベツ</t>
    </rPh>
    <rPh sb="15" eb="17">
      <t>メンセキ</t>
    </rPh>
    <rPh sb="17" eb="18">
      <t>オヨ</t>
    </rPh>
    <rPh sb="19" eb="21">
      <t>ヒョウカ</t>
    </rPh>
    <rPh sb="21" eb="23">
      <t>タイショウ</t>
    </rPh>
    <rPh sb="23" eb="25">
      <t>チセキ</t>
    </rPh>
    <rPh sb="27" eb="28">
      <t>ガツ</t>
    </rPh>
    <rPh sb="29" eb="32">
      <t>ニチゲンザイ</t>
    </rPh>
    <rPh sb="33" eb="36">
      <t>ソウメンセキ</t>
    </rPh>
    <rPh sb="37" eb="39">
      <t>ゼンネン</t>
    </rPh>
    <rPh sb="41" eb="42">
      <t>ガツ</t>
    </rPh>
    <rPh sb="43" eb="44">
      <t>ニチ</t>
    </rPh>
    <rPh sb="44" eb="46">
      <t>ゲンザイ</t>
    </rPh>
    <rPh sb="47" eb="49">
      <t>スウチ</t>
    </rPh>
    <phoneticPr fontId="4"/>
  </si>
  <si>
    <t xml:space="preserve">      2  総面積は、国土交通省国土地理院｢全国都道府県市区町村別面積調｣による。なお、（　）の面積は、一部境界未定のため</t>
    <phoneticPr fontId="4"/>
  </si>
  <si>
    <t>　  　 総務省自治行政局発行「平成28年全国市町村要覧」の数値を参考値として記載したものである。</t>
    <rPh sb="8" eb="10">
      <t>ジチ</t>
    </rPh>
    <rPh sb="10" eb="12">
      <t>ギョウセイ</t>
    </rPh>
    <rPh sb="13" eb="15">
      <t>ハッコウ</t>
    </rPh>
    <rPh sb="16" eb="18">
      <t>ヘイセイ</t>
    </rPh>
    <rPh sb="20" eb="21">
      <t>ネン</t>
    </rPh>
    <rPh sb="21" eb="23">
      <t>ゼンコク</t>
    </rPh>
    <rPh sb="23" eb="26">
      <t>シチョウソン</t>
    </rPh>
    <rPh sb="26" eb="28">
      <t>ヨウラン</t>
    </rPh>
    <rPh sb="30" eb="32">
      <t>スウチ</t>
    </rPh>
    <rPh sb="33" eb="35">
      <t>サンコウ</t>
    </rPh>
    <rPh sb="35" eb="36">
      <t>チ</t>
    </rPh>
    <rPh sb="39" eb="41">
      <t>キサイ</t>
    </rPh>
    <phoneticPr fontId="4"/>
  </si>
  <si>
    <t>　  　3　地目別面積は固定資産課税台帳記載面積の積み上げのため、その合計は国土地理院による総面積とは必ずしも一致しない。</t>
    <phoneticPr fontId="4"/>
  </si>
  <si>
    <t>Ⅳ　林業経営体</t>
    <phoneticPr fontId="8"/>
  </si>
  <si>
    <t>３　保有山林及び山林の管理（作業を含む。）状況　</t>
    <phoneticPr fontId="8"/>
  </si>
  <si>
    <t>新旧市区町村</t>
    <rPh sb="0" eb="2">
      <t>シンキュウ</t>
    </rPh>
    <rPh sb="2" eb="6">
      <t>シクチョウソン</t>
    </rPh>
    <phoneticPr fontId="8"/>
  </si>
  <si>
    <t>所有山林</t>
    <rPh sb="0" eb="1">
      <t>ショ</t>
    </rPh>
    <rPh sb="1" eb="2">
      <t>ユウ</t>
    </rPh>
    <rPh sb="2" eb="3">
      <t>ヤマ</t>
    </rPh>
    <rPh sb="3" eb="4">
      <t>リン</t>
    </rPh>
    <phoneticPr fontId="8"/>
  </si>
  <si>
    <t>借入山林</t>
    <rPh sb="0" eb="2">
      <t>シャクニュウ</t>
    </rPh>
    <rPh sb="2" eb="4">
      <t>サンリン</t>
    </rPh>
    <phoneticPr fontId="8"/>
  </si>
  <si>
    <t>保有山林</t>
    <rPh sb="0" eb="2">
      <t>ホユウ</t>
    </rPh>
    <rPh sb="2" eb="4">
      <t>サンリン</t>
    </rPh>
    <phoneticPr fontId="8"/>
  </si>
  <si>
    <t>保有山林のうち、他に
作業・管理を任せている山林</t>
    <rPh sb="0" eb="2">
      <t>ホユウ</t>
    </rPh>
    <rPh sb="2" eb="4">
      <t>サンリン</t>
    </rPh>
    <rPh sb="8" eb="9">
      <t>ホカ</t>
    </rPh>
    <rPh sb="11" eb="13">
      <t>サギョウ</t>
    </rPh>
    <rPh sb="14" eb="16">
      <t>カンリ</t>
    </rPh>
    <rPh sb="17" eb="18">
      <t>マカ</t>
    </rPh>
    <rPh sb="22" eb="24">
      <t>サンリン</t>
    </rPh>
    <phoneticPr fontId="8"/>
  </si>
  <si>
    <t>保有山林以外で他から
作業・管理を任されている山林</t>
    <rPh sb="0" eb="2">
      <t>ホユウ</t>
    </rPh>
    <rPh sb="2" eb="4">
      <t>サンリン</t>
    </rPh>
    <rPh sb="4" eb="6">
      <t>イガイ</t>
    </rPh>
    <rPh sb="7" eb="8">
      <t>ホカ</t>
    </rPh>
    <rPh sb="11" eb="13">
      <t>サギョウ</t>
    </rPh>
    <rPh sb="14" eb="16">
      <t>カンリ</t>
    </rPh>
    <rPh sb="17" eb="18">
      <t>マカ</t>
    </rPh>
    <rPh sb="23" eb="25">
      <t>サンリン</t>
    </rPh>
    <phoneticPr fontId="8"/>
  </si>
  <si>
    <t>経営体数</t>
    <rPh sb="0" eb="1">
      <t>キョウ</t>
    </rPh>
    <rPh sb="1" eb="2">
      <t>エイ</t>
    </rPh>
    <rPh sb="2" eb="3">
      <t>カラダ</t>
    </rPh>
    <rPh sb="3" eb="4">
      <t>カズ</t>
    </rPh>
    <phoneticPr fontId="8"/>
  </si>
  <si>
    <t>面　　積</t>
    <rPh sb="0" eb="1">
      <t>メン</t>
    </rPh>
    <rPh sb="3" eb="4">
      <t>セキ</t>
    </rPh>
    <phoneticPr fontId="8"/>
  </si>
  <si>
    <t>貸　付　山　林</t>
    <rPh sb="0" eb="1">
      <t>カシ</t>
    </rPh>
    <rPh sb="2" eb="3">
      <t>ツキ</t>
    </rPh>
    <rPh sb="4" eb="5">
      <t>ヤマ</t>
    </rPh>
    <rPh sb="6" eb="7">
      <t>リン</t>
    </rPh>
    <phoneticPr fontId="8"/>
  </si>
  <si>
    <t>経営体数</t>
    <rPh sb="0" eb="2">
      <t>ケイエイ</t>
    </rPh>
    <rPh sb="2" eb="4">
      <t>タイスウ</t>
    </rPh>
    <phoneticPr fontId="8"/>
  </si>
  <si>
    <t>経営体</t>
  </si>
  <si>
    <t>ha</t>
  </si>
  <si>
    <t>兵庫県</t>
  </si>
  <si>
    <t>神戸市</t>
  </si>
  <si>
    <t>100-00</t>
  </si>
  <si>
    <t>-</t>
  </si>
  <si>
    <t>東灘区</t>
  </si>
  <si>
    <t>101-00</t>
  </si>
  <si>
    <t>-</t>
    <phoneticPr fontId="8"/>
  </si>
  <si>
    <t>本庄村</t>
  </si>
  <si>
    <t>101-01</t>
  </si>
  <si>
    <t>本山村</t>
  </si>
  <si>
    <t>101-02</t>
  </si>
  <si>
    <t>魚崎町</t>
  </si>
  <si>
    <t>101-03</t>
  </si>
  <si>
    <t>住吉村</t>
  </si>
  <si>
    <t>101-04</t>
  </si>
  <si>
    <t>御影町</t>
  </si>
  <si>
    <t>101-05</t>
  </si>
  <si>
    <t>灘区</t>
  </si>
  <si>
    <t>102-00</t>
  </si>
  <si>
    <t>X</t>
  </si>
  <si>
    <t>X</t>
    <phoneticPr fontId="8"/>
  </si>
  <si>
    <t>兵庫区</t>
  </si>
  <si>
    <t>105-00</t>
  </si>
  <si>
    <t>長田区</t>
  </si>
  <si>
    <t>106-00</t>
  </si>
  <si>
    <t>須磨区</t>
  </si>
  <si>
    <t>107-00</t>
  </si>
  <si>
    <t>垂水区</t>
  </si>
  <si>
    <t>108-00</t>
  </si>
  <si>
    <t>北区</t>
  </si>
  <si>
    <t>109-00</t>
  </si>
  <si>
    <t>兵庫区２－２</t>
  </si>
  <si>
    <t>109-01</t>
  </si>
  <si>
    <t>道場村</t>
  </si>
  <si>
    <t>109-02</t>
  </si>
  <si>
    <t>八多村</t>
  </si>
  <si>
    <t>109-03</t>
  </si>
  <si>
    <t>大沢村</t>
  </si>
  <si>
    <t>109-04</t>
  </si>
  <si>
    <t>長尾村</t>
  </si>
  <si>
    <t>109-05</t>
  </si>
  <si>
    <t>淡河村</t>
  </si>
  <si>
    <t>109-06</t>
  </si>
  <si>
    <t>上淡河村</t>
  </si>
  <si>
    <t>109-07</t>
  </si>
  <si>
    <t>中央区</t>
  </si>
  <si>
    <t>110-00</t>
  </si>
  <si>
    <t>葺合区</t>
  </si>
  <si>
    <t>110-01</t>
  </si>
  <si>
    <t>生田区</t>
  </si>
  <si>
    <t>110-02</t>
  </si>
  <si>
    <t>西区</t>
  </si>
  <si>
    <t>111-00</t>
  </si>
  <si>
    <t>岩岡町</t>
  </si>
  <si>
    <t>111-01</t>
  </si>
  <si>
    <t>神出町</t>
  </si>
  <si>
    <t>111-02</t>
  </si>
  <si>
    <t>押部谷町</t>
  </si>
  <si>
    <t>111-03</t>
  </si>
  <si>
    <t>櫨谷町</t>
  </si>
  <si>
    <t>111-04</t>
  </si>
  <si>
    <t>平野町</t>
  </si>
  <si>
    <t>111-05</t>
  </si>
  <si>
    <t>玉津町</t>
  </si>
  <si>
    <t>111-06</t>
  </si>
  <si>
    <t>伊川谷町</t>
  </si>
  <si>
    <t>111-07</t>
  </si>
  <si>
    <t>姫路市</t>
  </si>
  <si>
    <t>201-00</t>
  </si>
  <si>
    <t>201-01</t>
  </si>
  <si>
    <t>別所村</t>
  </si>
  <si>
    <t>201-02</t>
  </si>
  <si>
    <t>的形村</t>
  </si>
  <si>
    <t>201-03</t>
  </si>
  <si>
    <t>大塩町</t>
  </si>
  <si>
    <t>201-04</t>
  </si>
  <si>
    <t>八木村</t>
  </si>
  <si>
    <t>201-05</t>
  </si>
  <si>
    <t>糸引村</t>
  </si>
  <si>
    <t>201-06</t>
  </si>
  <si>
    <t>四郷村</t>
  </si>
  <si>
    <t>201-07</t>
  </si>
  <si>
    <t>御国野村</t>
  </si>
  <si>
    <t>201-08</t>
  </si>
  <si>
    <t>花田村</t>
  </si>
  <si>
    <t>201-09</t>
  </si>
  <si>
    <t>谷外村</t>
  </si>
  <si>
    <t>201-10</t>
  </si>
  <si>
    <t>谷内村</t>
  </si>
  <si>
    <t>201-11</t>
  </si>
  <si>
    <t>曽佐村</t>
  </si>
  <si>
    <t>201-12</t>
  </si>
  <si>
    <t>余部村</t>
  </si>
  <si>
    <t>201-13</t>
  </si>
  <si>
    <t>船津村</t>
  </si>
  <si>
    <t>201-14</t>
  </si>
  <si>
    <t>山田村</t>
  </si>
  <si>
    <t>201-15</t>
  </si>
  <si>
    <t>豊富村</t>
  </si>
  <si>
    <t>201-16</t>
  </si>
  <si>
    <t>太市村</t>
  </si>
  <si>
    <t>201-17</t>
  </si>
  <si>
    <t>林田村</t>
  </si>
  <si>
    <t>201-18</t>
  </si>
  <si>
    <t>伊勢村</t>
  </si>
  <si>
    <t>201-19</t>
  </si>
  <si>
    <t>家島町</t>
  </si>
  <si>
    <t>201-20</t>
  </si>
  <si>
    <t>置塩村</t>
  </si>
  <si>
    <t>201-21</t>
  </si>
  <si>
    <t>鹿谷村</t>
  </si>
  <si>
    <t>201-22</t>
  </si>
  <si>
    <t>菅野村</t>
  </si>
  <si>
    <t>201-23</t>
  </si>
  <si>
    <t>香呂村</t>
  </si>
  <si>
    <t>201-24</t>
  </si>
  <si>
    <t>中寺村</t>
  </si>
  <si>
    <t>201-25</t>
  </si>
  <si>
    <t>安師村</t>
  </si>
  <si>
    <t>201-26</t>
  </si>
  <si>
    <t>富栖村</t>
  </si>
  <si>
    <t>201-27</t>
  </si>
  <si>
    <t>尼崎市</t>
  </si>
  <si>
    <t>202-00</t>
  </si>
  <si>
    <t>明石市</t>
  </si>
  <si>
    <t>203-00</t>
  </si>
  <si>
    <t>203-01</t>
  </si>
  <si>
    <t>大久保村</t>
  </si>
  <si>
    <t>203-02</t>
  </si>
  <si>
    <t>魚住村</t>
  </si>
  <si>
    <t>203-03</t>
  </si>
  <si>
    <t>二見町</t>
  </si>
  <si>
    <t>203-04</t>
  </si>
  <si>
    <t>西宮市</t>
  </si>
  <si>
    <t>204-00</t>
  </si>
  <si>
    <t>204-01</t>
  </si>
  <si>
    <t>鳴尾村</t>
  </si>
  <si>
    <t>204-02</t>
  </si>
  <si>
    <t>塩瀬村</t>
  </si>
  <si>
    <t>204-03</t>
  </si>
  <si>
    <t>山口村</t>
  </si>
  <si>
    <t>204-04</t>
  </si>
  <si>
    <t>洲本市</t>
  </si>
  <si>
    <t>205-00</t>
  </si>
  <si>
    <t>205-01</t>
  </si>
  <si>
    <t>由良町</t>
  </si>
  <si>
    <t>205-02</t>
  </si>
  <si>
    <t>中川原村</t>
  </si>
  <si>
    <t>205-03</t>
  </si>
  <si>
    <t>安乎村</t>
  </si>
  <si>
    <t>205-04</t>
  </si>
  <si>
    <t>広田村２－２</t>
  </si>
  <si>
    <t>205-05</t>
  </si>
  <si>
    <t>都志町</t>
  </si>
  <si>
    <t>205-06</t>
  </si>
  <si>
    <t>鮎原村</t>
  </si>
  <si>
    <t>205-07</t>
  </si>
  <si>
    <t>広石村</t>
  </si>
  <si>
    <t>205-08</t>
  </si>
  <si>
    <t>鳥飼村</t>
  </si>
  <si>
    <t>205-09</t>
  </si>
  <si>
    <t>堺村</t>
  </si>
  <si>
    <t>205-10</t>
  </si>
  <si>
    <t>芦屋市</t>
  </si>
  <si>
    <t>206-00</t>
  </si>
  <si>
    <t>伊丹市</t>
  </si>
  <si>
    <t>207-00</t>
  </si>
  <si>
    <t>207-01</t>
  </si>
  <si>
    <t>長尾村２－２</t>
  </si>
  <si>
    <t>207-02</t>
  </si>
  <si>
    <t>相生市</t>
  </si>
  <si>
    <t>208-00</t>
  </si>
  <si>
    <t>208-01</t>
  </si>
  <si>
    <t>若狭野村</t>
  </si>
  <si>
    <t>208-02</t>
  </si>
  <si>
    <t>矢野村</t>
  </si>
  <si>
    <t>208-03</t>
  </si>
  <si>
    <t>豊岡市</t>
  </si>
  <si>
    <t>209-00</t>
  </si>
  <si>
    <t>豊岡町</t>
  </si>
  <si>
    <t>209-01</t>
  </si>
  <si>
    <t>新田村</t>
  </si>
  <si>
    <t>209-02</t>
  </si>
  <si>
    <t>五荘村</t>
  </si>
  <si>
    <t>209-03</t>
  </si>
  <si>
    <t>奈佐村</t>
  </si>
  <si>
    <t>209-04</t>
  </si>
  <si>
    <t>港村</t>
  </si>
  <si>
    <t>209-05</t>
  </si>
  <si>
    <t>中筋村</t>
  </si>
  <si>
    <t>209-06</t>
  </si>
  <si>
    <t>日高町２－２</t>
  </si>
  <si>
    <t>209-07</t>
  </si>
  <si>
    <t>神美村２－１</t>
  </si>
  <si>
    <t>209-08</t>
  </si>
  <si>
    <t>内川村</t>
  </si>
  <si>
    <t>209-09</t>
  </si>
  <si>
    <t>城崎町</t>
  </si>
  <si>
    <t>209-10</t>
  </si>
  <si>
    <t>奥竹野村</t>
  </si>
  <si>
    <t>209-11</t>
  </si>
  <si>
    <t>中竹野村</t>
  </si>
  <si>
    <t>209-12</t>
  </si>
  <si>
    <t>竹野村</t>
  </si>
  <si>
    <t>209-13</t>
  </si>
  <si>
    <t>三椒村</t>
  </si>
  <si>
    <t>209-14</t>
  </si>
  <si>
    <t>国府村</t>
  </si>
  <si>
    <t>209-15</t>
  </si>
  <si>
    <t>八代村</t>
  </si>
  <si>
    <t>209-16</t>
  </si>
  <si>
    <t>日高町２－１</t>
  </si>
  <si>
    <t>209-17</t>
  </si>
  <si>
    <t>三方村</t>
  </si>
  <si>
    <t>209-18</t>
  </si>
  <si>
    <t>西気村</t>
  </si>
  <si>
    <t>209-19</t>
  </si>
  <si>
    <t>清滝村</t>
  </si>
  <si>
    <t>209-20</t>
  </si>
  <si>
    <t>宿南村２－２</t>
  </si>
  <si>
    <t>209-21</t>
  </si>
  <si>
    <t>出石町</t>
  </si>
  <si>
    <t>209-22</t>
  </si>
  <si>
    <t>室埴村</t>
  </si>
  <si>
    <t>209-23</t>
  </si>
  <si>
    <t>小坂村</t>
  </si>
  <si>
    <t>209-24</t>
  </si>
  <si>
    <t>神美村２－２</t>
  </si>
  <si>
    <t>209-25</t>
  </si>
  <si>
    <t>合橋村</t>
  </si>
  <si>
    <t>209-26</t>
  </si>
  <si>
    <t>高橋村</t>
  </si>
  <si>
    <t>209-27</t>
  </si>
  <si>
    <t>資母村</t>
  </si>
  <si>
    <t>209-28</t>
  </si>
  <si>
    <t>加古川市</t>
  </si>
  <si>
    <t>210-00</t>
  </si>
  <si>
    <t>加古川町</t>
  </si>
  <si>
    <t>210-01</t>
  </si>
  <si>
    <t>神野村</t>
  </si>
  <si>
    <t>210-02</t>
  </si>
  <si>
    <t>八幡村</t>
  </si>
  <si>
    <t>210-03</t>
  </si>
  <si>
    <t>野口村</t>
  </si>
  <si>
    <t>210-04</t>
  </si>
  <si>
    <t>平岡村</t>
  </si>
  <si>
    <t>210-05</t>
  </si>
  <si>
    <t>別府町</t>
  </si>
  <si>
    <t>210-06</t>
  </si>
  <si>
    <t>尾上村</t>
  </si>
  <si>
    <t>210-07</t>
  </si>
  <si>
    <t>米田町２－１</t>
  </si>
  <si>
    <t>210-08</t>
  </si>
  <si>
    <t>東神吉村</t>
  </si>
  <si>
    <t>210-09</t>
  </si>
  <si>
    <t>平荘村</t>
  </si>
  <si>
    <t>210-10</t>
  </si>
  <si>
    <t>上荘村</t>
  </si>
  <si>
    <t>210-11</t>
  </si>
  <si>
    <t>西神吉村</t>
  </si>
  <si>
    <t>210-12</t>
  </si>
  <si>
    <t>東志方村</t>
  </si>
  <si>
    <t>210-13</t>
  </si>
  <si>
    <t>西志方村</t>
  </si>
  <si>
    <t>210-14</t>
  </si>
  <si>
    <t>志方村</t>
  </si>
  <si>
    <t>210-15</t>
  </si>
  <si>
    <t>赤穂市</t>
  </si>
  <si>
    <t>212-00</t>
  </si>
  <si>
    <t>赤穂町</t>
  </si>
  <si>
    <t>212-01</t>
  </si>
  <si>
    <t>坂越町</t>
  </si>
  <si>
    <t>212-02</t>
  </si>
  <si>
    <t>高雄村</t>
  </si>
  <si>
    <t>212-03</t>
  </si>
  <si>
    <t>有年村</t>
  </si>
  <si>
    <t>212-04</t>
  </si>
  <si>
    <t>福浦村２－２</t>
  </si>
  <si>
    <t>212-05</t>
  </si>
  <si>
    <t>西脇市</t>
  </si>
  <si>
    <t>213-00</t>
  </si>
  <si>
    <t>西脇町</t>
  </si>
  <si>
    <t>213-01</t>
  </si>
  <si>
    <t>日野村</t>
  </si>
  <si>
    <t>213-02</t>
  </si>
  <si>
    <t>重春村</t>
  </si>
  <si>
    <t>213-03</t>
  </si>
  <si>
    <t>比延庄村</t>
  </si>
  <si>
    <t>213-04</t>
  </si>
  <si>
    <t>芳田村</t>
  </si>
  <si>
    <t>213-05</t>
  </si>
  <si>
    <t>黒田庄町</t>
  </si>
  <si>
    <t>213-06</t>
  </si>
  <si>
    <t>宝塚市</t>
  </si>
  <si>
    <t>214-00</t>
  </si>
  <si>
    <t>良元村</t>
  </si>
  <si>
    <t>214-01</t>
  </si>
  <si>
    <t>小浜村</t>
  </si>
  <si>
    <t>214-02</t>
  </si>
  <si>
    <t>西谷村</t>
  </si>
  <si>
    <t>214-03</t>
  </si>
  <si>
    <t>長尾村２－１</t>
  </si>
  <si>
    <t>214-04</t>
  </si>
  <si>
    <t>三木市</t>
  </si>
  <si>
    <t>215-00</t>
  </si>
  <si>
    <t>三木町</t>
  </si>
  <si>
    <t>215-01</t>
  </si>
  <si>
    <t>215-02</t>
  </si>
  <si>
    <t>久留美村</t>
  </si>
  <si>
    <t>215-03</t>
  </si>
  <si>
    <t>志染村</t>
  </si>
  <si>
    <t>215-04</t>
  </si>
  <si>
    <t>口吉川村</t>
  </si>
  <si>
    <t>215-05</t>
  </si>
  <si>
    <t>細川村</t>
  </si>
  <si>
    <t>215-06</t>
  </si>
  <si>
    <t>奥吉川村</t>
  </si>
  <si>
    <t>215-07</t>
  </si>
  <si>
    <t>中吉川村</t>
  </si>
  <si>
    <t>215-08</t>
  </si>
  <si>
    <t>北谷村</t>
  </si>
  <si>
    <t>215-09</t>
  </si>
  <si>
    <t>高砂市</t>
  </si>
  <si>
    <t>216-00</t>
  </si>
  <si>
    <t>高砂町</t>
  </si>
  <si>
    <t>216-01</t>
  </si>
  <si>
    <t>荒井村</t>
  </si>
  <si>
    <t>216-02</t>
  </si>
  <si>
    <t>曽根町</t>
  </si>
  <si>
    <t>216-03</t>
  </si>
  <si>
    <t>伊保村</t>
  </si>
  <si>
    <t>216-04</t>
  </si>
  <si>
    <t>米田町２－２</t>
  </si>
  <si>
    <t>216-05</t>
  </si>
  <si>
    <t>阿弥陀村</t>
  </si>
  <si>
    <t>216-06</t>
  </si>
  <si>
    <t>北浜村</t>
  </si>
  <si>
    <t>216-07</t>
  </si>
  <si>
    <t>川西市</t>
  </si>
  <si>
    <t>217-00</t>
  </si>
  <si>
    <t>川西町</t>
  </si>
  <si>
    <t>217-01</t>
  </si>
  <si>
    <t>多田村</t>
  </si>
  <si>
    <t>217-02</t>
  </si>
  <si>
    <t>東谷村</t>
  </si>
  <si>
    <t>217-03</t>
  </si>
  <si>
    <t>小野市</t>
  </si>
  <si>
    <t>218-00</t>
  </si>
  <si>
    <t>河合村</t>
  </si>
  <si>
    <t>218-01</t>
  </si>
  <si>
    <t>来住村</t>
  </si>
  <si>
    <t>218-02</t>
  </si>
  <si>
    <t>市場村</t>
  </si>
  <si>
    <t>218-03</t>
  </si>
  <si>
    <t>小野町</t>
  </si>
  <si>
    <t>218-04</t>
  </si>
  <si>
    <t>大部村</t>
  </si>
  <si>
    <t>218-05</t>
  </si>
  <si>
    <t>福田村２－２</t>
  </si>
  <si>
    <t>218-06</t>
  </si>
  <si>
    <t>下東条村</t>
  </si>
  <si>
    <t>218-07</t>
  </si>
  <si>
    <t>三田市</t>
  </si>
  <si>
    <t>219-00</t>
  </si>
  <si>
    <t>三田町</t>
  </si>
  <si>
    <t>219-01</t>
  </si>
  <si>
    <t>三輪町</t>
  </si>
  <si>
    <t>219-02</t>
  </si>
  <si>
    <t>藍村</t>
  </si>
  <si>
    <t>219-03</t>
  </si>
  <si>
    <t>219-04</t>
  </si>
  <si>
    <t>広野村</t>
  </si>
  <si>
    <t>219-05</t>
  </si>
  <si>
    <t>小野村</t>
  </si>
  <si>
    <t>219-06</t>
  </si>
  <si>
    <t>高平村</t>
  </si>
  <si>
    <t>219-07</t>
  </si>
  <si>
    <t>加西市</t>
  </si>
  <si>
    <t>220-00</t>
  </si>
  <si>
    <t>北条町</t>
  </si>
  <si>
    <t>220-01</t>
  </si>
  <si>
    <t>富田村</t>
  </si>
  <si>
    <t>220-02</t>
  </si>
  <si>
    <t>加茂村</t>
  </si>
  <si>
    <t>220-03</t>
  </si>
  <si>
    <t>下里村</t>
  </si>
  <si>
    <t>220-04</t>
  </si>
  <si>
    <t>九会村</t>
  </si>
  <si>
    <t>220-05</t>
  </si>
  <si>
    <t>富合村</t>
  </si>
  <si>
    <t>220-06</t>
  </si>
  <si>
    <t>多加野村</t>
  </si>
  <si>
    <t>220-07</t>
  </si>
  <si>
    <t>西在田村</t>
  </si>
  <si>
    <t>220-08</t>
  </si>
  <si>
    <t>在田村</t>
  </si>
  <si>
    <t>220-09</t>
  </si>
  <si>
    <t>篠山市</t>
  </si>
  <si>
    <t>221-00</t>
  </si>
  <si>
    <t>篠山町</t>
  </si>
  <si>
    <t>221-01</t>
  </si>
  <si>
    <t>八上村</t>
  </si>
  <si>
    <t>221-02</t>
  </si>
  <si>
    <t>畑村</t>
  </si>
  <si>
    <t>221-03</t>
  </si>
  <si>
    <t>城北村</t>
  </si>
  <si>
    <t>221-04</t>
  </si>
  <si>
    <t>岡野村</t>
  </si>
  <si>
    <t>221-05</t>
  </si>
  <si>
    <t>日置村</t>
  </si>
  <si>
    <t>221-06</t>
  </si>
  <si>
    <t>後川村</t>
  </si>
  <si>
    <t>221-07</t>
  </si>
  <si>
    <t>雲部村</t>
  </si>
  <si>
    <t>221-08</t>
  </si>
  <si>
    <t>福住村</t>
  </si>
  <si>
    <t>221-09</t>
  </si>
  <si>
    <t>大芋村</t>
  </si>
  <si>
    <t>221-10</t>
  </si>
  <si>
    <t>村雲村</t>
  </si>
  <si>
    <t>221-11</t>
  </si>
  <si>
    <t>南河内村</t>
  </si>
  <si>
    <t>221-12</t>
  </si>
  <si>
    <t>北河内村</t>
  </si>
  <si>
    <t>221-13</t>
  </si>
  <si>
    <t>草山村</t>
  </si>
  <si>
    <t>221-14</t>
  </si>
  <si>
    <t>大山村</t>
  </si>
  <si>
    <t>221-15</t>
  </si>
  <si>
    <t>味間村</t>
  </si>
  <si>
    <t>221-16</t>
  </si>
  <si>
    <t>城南村</t>
  </si>
  <si>
    <t>221-17</t>
  </si>
  <si>
    <t>古市村</t>
  </si>
  <si>
    <t>221-18</t>
  </si>
  <si>
    <t>今田町</t>
  </si>
  <si>
    <t>221-19</t>
  </si>
  <si>
    <t>養父市</t>
  </si>
  <si>
    <t>222-00</t>
  </si>
  <si>
    <t>八鹿町</t>
  </si>
  <si>
    <t>222-01</t>
  </si>
  <si>
    <t>高柳村</t>
  </si>
  <si>
    <t>222-02</t>
  </si>
  <si>
    <t>伊佐村</t>
  </si>
  <si>
    <t>222-03</t>
  </si>
  <si>
    <t>宿南村２－１</t>
  </si>
  <si>
    <t>222-04</t>
  </si>
  <si>
    <t>養父町</t>
  </si>
  <si>
    <t>222-05</t>
  </si>
  <si>
    <t>大蔵村２－２</t>
  </si>
  <si>
    <t>222-06</t>
  </si>
  <si>
    <t>広谷町</t>
  </si>
  <si>
    <t>222-07</t>
  </si>
  <si>
    <t>建屋村</t>
  </si>
  <si>
    <t>222-08</t>
  </si>
  <si>
    <t>口大屋村</t>
  </si>
  <si>
    <t>222-09</t>
  </si>
  <si>
    <t>大屋村</t>
  </si>
  <si>
    <t>222-10</t>
  </si>
  <si>
    <t>南谷村</t>
  </si>
  <si>
    <t>222-11</t>
  </si>
  <si>
    <t>222-12</t>
  </si>
  <si>
    <t>関宮村</t>
  </si>
  <si>
    <t>222-13</t>
  </si>
  <si>
    <t>熊次村</t>
  </si>
  <si>
    <t>222-14</t>
  </si>
  <si>
    <t>丹波市</t>
  </si>
  <si>
    <t>223-00</t>
  </si>
  <si>
    <t>柏原町</t>
  </si>
  <si>
    <t>223-01</t>
  </si>
  <si>
    <t>新井村</t>
  </si>
  <si>
    <t>223-02</t>
  </si>
  <si>
    <t>成松町</t>
  </si>
  <si>
    <t>223-03</t>
  </si>
  <si>
    <t>沼貫村</t>
  </si>
  <si>
    <t>223-04</t>
  </si>
  <si>
    <t>葛野村</t>
  </si>
  <si>
    <t>223-05</t>
  </si>
  <si>
    <t>幸世村</t>
  </si>
  <si>
    <t>223-06</t>
  </si>
  <si>
    <t>生郷村</t>
  </si>
  <si>
    <t>223-07</t>
  </si>
  <si>
    <t>佐治町</t>
  </si>
  <si>
    <t>223-08</t>
  </si>
  <si>
    <t>芦田村</t>
  </si>
  <si>
    <t>223-09</t>
  </si>
  <si>
    <t>神楽村</t>
  </si>
  <si>
    <t>223-10</t>
  </si>
  <si>
    <t>遠阪村</t>
  </si>
  <si>
    <t>223-11</t>
  </si>
  <si>
    <t>黒井町</t>
  </si>
  <si>
    <t>223-12</t>
  </si>
  <si>
    <t>春日部村</t>
  </si>
  <si>
    <t>223-13</t>
  </si>
  <si>
    <t>大路村</t>
  </si>
  <si>
    <t>223-14</t>
  </si>
  <si>
    <t>国領村</t>
  </si>
  <si>
    <t>223-15</t>
  </si>
  <si>
    <t>船城村</t>
  </si>
  <si>
    <t>223-16</t>
  </si>
  <si>
    <t>上久下村</t>
  </si>
  <si>
    <t>223-17</t>
  </si>
  <si>
    <t>久下村</t>
  </si>
  <si>
    <t>223-18</t>
  </si>
  <si>
    <t>小川村</t>
  </si>
  <si>
    <t>223-19</t>
  </si>
  <si>
    <t>和田村</t>
  </si>
  <si>
    <t>223-20</t>
  </si>
  <si>
    <t>竹田村</t>
  </si>
  <si>
    <t>223-21</t>
  </si>
  <si>
    <t>前山村</t>
  </si>
  <si>
    <t>223-22</t>
  </si>
  <si>
    <t>吉見村</t>
  </si>
  <si>
    <t>223-23</t>
  </si>
  <si>
    <t>鴨庄村</t>
  </si>
  <si>
    <t>223-24</t>
  </si>
  <si>
    <t>美和村</t>
  </si>
  <si>
    <t>223-25</t>
  </si>
  <si>
    <t>南あわじ市</t>
  </si>
  <si>
    <t>224-00</t>
  </si>
  <si>
    <t>広田村２－１</t>
  </si>
  <si>
    <t>224-01</t>
  </si>
  <si>
    <t>倭文村２－１</t>
  </si>
  <si>
    <t>224-02</t>
  </si>
  <si>
    <t>松帆村</t>
  </si>
  <si>
    <t>224-03</t>
  </si>
  <si>
    <t>湊町</t>
  </si>
  <si>
    <t>224-04</t>
  </si>
  <si>
    <t>津井村</t>
  </si>
  <si>
    <t>224-05</t>
  </si>
  <si>
    <t>阿那賀村</t>
  </si>
  <si>
    <t>224-06</t>
  </si>
  <si>
    <t>伊加利村</t>
  </si>
  <si>
    <t>224-07</t>
  </si>
  <si>
    <t>志知村２－１</t>
  </si>
  <si>
    <t>224-08</t>
  </si>
  <si>
    <t>倭文村２－２</t>
  </si>
  <si>
    <t>224-09</t>
  </si>
  <si>
    <t>志知村２－２</t>
  </si>
  <si>
    <t>224-10</t>
  </si>
  <si>
    <t>榎列村</t>
  </si>
  <si>
    <t>224-11</t>
  </si>
  <si>
    <t>224-12</t>
  </si>
  <si>
    <t>市村</t>
  </si>
  <si>
    <t>224-13</t>
  </si>
  <si>
    <t>神代村</t>
  </si>
  <si>
    <t>224-14</t>
  </si>
  <si>
    <t>賀集村</t>
  </si>
  <si>
    <t>224-15</t>
  </si>
  <si>
    <t>福良町</t>
  </si>
  <si>
    <t>224-16</t>
  </si>
  <si>
    <t>北阿万村</t>
  </si>
  <si>
    <t>224-17</t>
  </si>
  <si>
    <t>阿万町</t>
  </si>
  <si>
    <t>224-18</t>
  </si>
  <si>
    <t>灘村</t>
  </si>
  <si>
    <t>224-19</t>
  </si>
  <si>
    <t>沼島村</t>
  </si>
  <si>
    <t>224-20</t>
  </si>
  <si>
    <t>朝来市</t>
  </si>
  <si>
    <t>225-00</t>
  </si>
  <si>
    <t>生野町</t>
  </si>
  <si>
    <t>225-01</t>
  </si>
  <si>
    <t>長谷村２－２</t>
  </si>
  <si>
    <t>225-02</t>
  </si>
  <si>
    <t>和田山町</t>
  </si>
  <si>
    <t>225-03</t>
  </si>
  <si>
    <t>東河村</t>
  </si>
  <si>
    <t>225-04</t>
  </si>
  <si>
    <t>竹田町</t>
  </si>
  <si>
    <t>225-05</t>
  </si>
  <si>
    <t>糸井村</t>
  </si>
  <si>
    <t>225-06</t>
  </si>
  <si>
    <t>大蔵村２－１</t>
  </si>
  <si>
    <t>225-07</t>
  </si>
  <si>
    <t>梁瀬町</t>
  </si>
  <si>
    <t>225-08</t>
  </si>
  <si>
    <t>粟鹿村</t>
  </si>
  <si>
    <t>225-09</t>
  </si>
  <si>
    <t>与布土村</t>
  </si>
  <si>
    <t>225-10</t>
  </si>
  <si>
    <t>中川村</t>
  </si>
  <si>
    <t>225-11</t>
  </si>
  <si>
    <t>225-12</t>
  </si>
  <si>
    <t>淡路市</t>
  </si>
  <si>
    <t>226-00</t>
  </si>
  <si>
    <t>塩田村</t>
  </si>
  <si>
    <t>226-01</t>
  </si>
  <si>
    <t>志筑町</t>
  </si>
  <si>
    <t>226-02</t>
  </si>
  <si>
    <t>中田村</t>
  </si>
  <si>
    <t>226-03</t>
  </si>
  <si>
    <t>生穂町</t>
  </si>
  <si>
    <t>226-04</t>
  </si>
  <si>
    <t>佐野町</t>
  </si>
  <si>
    <t>226-05</t>
  </si>
  <si>
    <t>大町村</t>
  </si>
  <si>
    <t>226-06</t>
  </si>
  <si>
    <t>浦村２－１</t>
  </si>
  <si>
    <t>226-07</t>
  </si>
  <si>
    <t>岩屋町</t>
  </si>
  <si>
    <t>226-08</t>
  </si>
  <si>
    <t>釜口村２－２</t>
  </si>
  <si>
    <t>226-09</t>
  </si>
  <si>
    <t>仁井村</t>
  </si>
  <si>
    <t>226-10</t>
  </si>
  <si>
    <t>野島村</t>
  </si>
  <si>
    <t>226-11</t>
  </si>
  <si>
    <t>富島町</t>
  </si>
  <si>
    <t>226-12</t>
  </si>
  <si>
    <t>浅野村</t>
  </si>
  <si>
    <t>226-13</t>
  </si>
  <si>
    <t>育波村</t>
  </si>
  <si>
    <t>226-14</t>
  </si>
  <si>
    <t>室津村</t>
  </si>
  <si>
    <t>226-15</t>
  </si>
  <si>
    <t>尾崎村</t>
  </si>
  <si>
    <t>226-16</t>
  </si>
  <si>
    <t>郡家町</t>
  </si>
  <si>
    <t>226-17</t>
  </si>
  <si>
    <t>多賀村</t>
  </si>
  <si>
    <t>226-18</t>
  </si>
  <si>
    <t>江井町</t>
  </si>
  <si>
    <t>226-19</t>
  </si>
  <si>
    <t>226-20</t>
  </si>
  <si>
    <t>釜口村２－１</t>
  </si>
  <si>
    <t>226-21</t>
  </si>
  <si>
    <t>仮屋町</t>
  </si>
  <si>
    <t>226-22</t>
  </si>
  <si>
    <t>浦村２－２</t>
  </si>
  <si>
    <t>226-23</t>
  </si>
  <si>
    <t>宍粟市</t>
  </si>
  <si>
    <t>227-00</t>
  </si>
  <si>
    <t>山崎町</t>
  </si>
  <si>
    <t>227-01</t>
  </si>
  <si>
    <t>城下村</t>
  </si>
  <si>
    <t>227-02</t>
  </si>
  <si>
    <t>戸原村</t>
  </si>
  <si>
    <t>227-03</t>
  </si>
  <si>
    <t>河東村</t>
  </si>
  <si>
    <t>227-04</t>
  </si>
  <si>
    <t>蔦沢村</t>
  </si>
  <si>
    <t>227-05</t>
  </si>
  <si>
    <t>227-06</t>
  </si>
  <si>
    <t>土万村</t>
  </si>
  <si>
    <t>227-07</t>
  </si>
  <si>
    <t>227-08</t>
  </si>
  <si>
    <t>神戸村</t>
  </si>
  <si>
    <t>227-09</t>
  </si>
  <si>
    <t>染河内村</t>
  </si>
  <si>
    <t>227-10</t>
  </si>
  <si>
    <t>下三方村</t>
  </si>
  <si>
    <t>227-11</t>
  </si>
  <si>
    <t>227-12</t>
  </si>
  <si>
    <t>繁盛村</t>
  </si>
  <si>
    <t>227-13</t>
  </si>
  <si>
    <t>227-14</t>
  </si>
  <si>
    <t>奥谷村</t>
  </si>
  <si>
    <t>227-15</t>
  </si>
  <si>
    <t>千種町</t>
  </si>
  <si>
    <t>227-16</t>
  </si>
  <si>
    <t>加東市</t>
  </si>
  <si>
    <t>228-00</t>
  </si>
  <si>
    <t>社町</t>
  </si>
  <si>
    <t>228-01</t>
  </si>
  <si>
    <t>福田村２－１</t>
  </si>
  <si>
    <t>228-02</t>
  </si>
  <si>
    <t>米田村</t>
  </si>
  <si>
    <t>228-03</t>
  </si>
  <si>
    <t>上福田村</t>
  </si>
  <si>
    <t>228-04</t>
  </si>
  <si>
    <t>鴨川村</t>
  </si>
  <si>
    <t>228-05</t>
  </si>
  <si>
    <t>228-06</t>
  </si>
  <si>
    <t>滝野町</t>
  </si>
  <si>
    <t>228-07</t>
  </si>
  <si>
    <t>中東条村</t>
  </si>
  <si>
    <t>228-08</t>
  </si>
  <si>
    <t>上東条村</t>
  </si>
  <si>
    <t>228-09</t>
  </si>
  <si>
    <t>たつの市</t>
  </si>
  <si>
    <t>229-00</t>
  </si>
  <si>
    <t>龍野町</t>
  </si>
  <si>
    <t>229-01</t>
  </si>
  <si>
    <t>揖西村</t>
  </si>
  <si>
    <t>229-02</t>
  </si>
  <si>
    <t>揖保村</t>
  </si>
  <si>
    <t>229-03</t>
  </si>
  <si>
    <t>誉田村</t>
  </si>
  <si>
    <t>229-04</t>
  </si>
  <si>
    <t>神岡村</t>
  </si>
  <si>
    <t>229-05</t>
  </si>
  <si>
    <t>西栗栖村</t>
  </si>
  <si>
    <t>229-06</t>
  </si>
  <si>
    <t>東栗栖村</t>
  </si>
  <si>
    <t>229-07</t>
  </si>
  <si>
    <t>香島村</t>
  </si>
  <si>
    <t>229-08</t>
  </si>
  <si>
    <t>新宮町</t>
  </si>
  <si>
    <t>229-09</t>
  </si>
  <si>
    <t>越部村</t>
  </si>
  <si>
    <t>229-10</t>
  </si>
  <si>
    <t>半田村</t>
  </si>
  <si>
    <t>229-11</t>
  </si>
  <si>
    <t>神部村</t>
  </si>
  <si>
    <t>229-12</t>
  </si>
  <si>
    <t>河内村</t>
  </si>
  <si>
    <t>229-13</t>
  </si>
  <si>
    <t>229-14</t>
  </si>
  <si>
    <t>御津町</t>
  </si>
  <si>
    <t>229-15</t>
  </si>
  <si>
    <t>川辺郡</t>
  </si>
  <si>
    <t>301-00</t>
  </si>
  <si>
    <t>中谷村</t>
  </si>
  <si>
    <t>301-01</t>
  </si>
  <si>
    <t>六瀬村</t>
  </si>
  <si>
    <t>301-02</t>
  </si>
  <si>
    <t>多可郡</t>
  </si>
  <si>
    <t>多可町</t>
  </si>
  <si>
    <t>365-00</t>
  </si>
  <si>
    <t>中町</t>
  </si>
  <si>
    <t>365-01</t>
  </si>
  <si>
    <t>松井庄村</t>
  </si>
  <si>
    <t>365-02</t>
  </si>
  <si>
    <t>杉原谷村</t>
  </si>
  <si>
    <t>365-03</t>
  </si>
  <si>
    <t>野間谷村</t>
  </si>
  <si>
    <t>365-04</t>
  </si>
  <si>
    <t>大和村</t>
  </si>
  <si>
    <t>365-05</t>
  </si>
  <si>
    <t>加古郡</t>
  </si>
  <si>
    <t>稲美町</t>
  </si>
  <si>
    <t>381-00</t>
  </si>
  <si>
    <t>加古村</t>
  </si>
  <si>
    <t>381-01</t>
  </si>
  <si>
    <t>母里村</t>
  </si>
  <si>
    <t>381-02</t>
  </si>
  <si>
    <t>天満村</t>
  </si>
  <si>
    <t>381-03</t>
  </si>
  <si>
    <t>播磨町</t>
  </si>
  <si>
    <t>382-00</t>
  </si>
  <si>
    <t>神崎郡</t>
  </si>
  <si>
    <t>市川町</t>
  </si>
  <si>
    <t>442-00</t>
  </si>
  <si>
    <t>川辺村</t>
  </si>
  <si>
    <t>442-01</t>
  </si>
  <si>
    <t>瀬加村</t>
  </si>
  <si>
    <t>442-02</t>
  </si>
  <si>
    <t>甘地村</t>
  </si>
  <si>
    <t>442-03</t>
  </si>
  <si>
    <t>鶴居村</t>
  </si>
  <si>
    <t>442-04</t>
  </si>
  <si>
    <t>福崎町</t>
  </si>
  <si>
    <t>443-00</t>
  </si>
  <si>
    <t>443-01</t>
  </si>
  <si>
    <t>八千種村</t>
  </si>
  <si>
    <t>443-02</t>
  </si>
  <si>
    <t>田原村</t>
  </si>
  <si>
    <t>443-03</t>
  </si>
  <si>
    <t>神河町</t>
  </si>
  <si>
    <t>446-00</t>
  </si>
  <si>
    <t>446-01</t>
  </si>
  <si>
    <t>越知谷村</t>
  </si>
  <si>
    <t>446-02</t>
  </si>
  <si>
    <t>粟賀村</t>
  </si>
  <si>
    <t>446-03</t>
  </si>
  <si>
    <t>寺前村</t>
  </si>
  <si>
    <t>446-04</t>
  </si>
  <si>
    <t>長谷村２－１</t>
  </si>
  <si>
    <t>446-05</t>
  </si>
  <si>
    <t>揖保郡</t>
  </si>
  <si>
    <t>太子町</t>
  </si>
  <si>
    <t>464-00</t>
  </si>
  <si>
    <t>竜田村</t>
  </si>
  <si>
    <t>464-01</t>
  </si>
  <si>
    <t>斑鳩町</t>
  </si>
  <si>
    <t>464-02</t>
  </si>
  <si>
    <t>太田村</t>
  </si>
  <si>
    <t>464-03</t>
  </si>
  <si>
    <t>石海村</t>
  </si>
  <si>
    <t>464-04</t>
  </si>
  <si>
    <t>赤穂郡</t>
  </si>
  <si>
    <t>上郡町</t>
  </si>
  <si>
    <t>481-00</t>
  </si>
  <si>
    <t>481-01</t>
  </si>
  <si>
    <t>高田村</t>
  </si>
  <si>
    <t>481-02</t>
  </si>
  <si>
    <t>鞍居村</t>
  </si>
  <si>
    <t>481-03</t>
  </si>
  <si>
    <t>赤松村２－１</t>
  </si>
  <si>
    <t>481-04</t>
  </si>
  <si>
    <t>船坂村</t>
  </si>
  <si>
    <t>481-05</t>
  </si>
  <si>
    <t>佐用郡</t>
  </si>
  <si>
    <t>佐用町</t>
  </si>
  <si>
    <t>501-00</t>
  </si>
  <si>
    <t>501-01</t>
  </si>
  <si>
    <t>長谷村</t>
  </si>
  <si>
    <t>501-02</t>
  </si>
  <si>
    <t>平福町</t>
  </si>
  <si>
    <t>501-03</t>
  </si>
  <si>
    <t>石井村</t>
  </si>
  <si>
    <t>501-04</t>
  </si>
  <si>
    <t>江川村</t>
  </si>
  <si>
    <t>501-05</t>
  </si>
  <si>
    <t>幕山村</t>
  </si>
  <si>
    <t>501-06</t>
  </si>
  <si>
    <t>西庄村</t>
  </si>
  <si>
    <t>501-07</t>
  </si>
  <si>
    <t>久崎町</t>
  </si>
  <si>
    <t>501-08</t>
  </si>
  <si>
    <t>赤松村２－２</t>
  </si>
  <si>
    <t>501-09</t>
  </si>
  <si>
    <t>中安村</t>
  </si>
  <si>
    <t>501-10</t>
  </si>
  <si>
    <t>徳久村</t>
  </si>
  <si>
    <t>501-11</t>
  </si>
  <si>
    <t>三河村</t>
  </si>
  <si>
    <t>501-12</t>
  </si>
  <si>
    <t>大広村</t>
  </si>
  <si>
    <t>501-13</t>
  </si>
  <si>
    <t>三日月町</t>
  </si>
  <si>
    <t>501-14</t>
  </si>
  <si>
    <t>美方郡</t>
  </si>
  <si>
    <t>香美町</t>
  </si>
  <si>
    <t>585-00</t>
  </si>
  <si>
    <t>奥佐津村</t>
  </si>
  <si>
    <t>585-01</t>
  </si>
  <si>
    <t>口佐津村</t>
  </si>
  <si>
    <t>585-02</t>
  </si>
  <si>
    <t>香住町</t>
  </si>
  <si>
    <t>585-03</t>
  </si>
  <si>
    <t>長井村</t>
  </si>
  <si>
    <t>585-04</t>
  </si>
  <si>
    <t>585-05</t>
  </si>
  <si>
    <t>村岡町</t>
  </si>
  <si>
    <t>585-06</t>
  </si>
  <si>
    <t>兎塚村</t>
  </si>
  <si>
    <t>585-07</t>
  </si>
  <si>
    <t>射添村</t>
  </si>
  <si>
    <t>585-08</t>
  </si>
  <si>
    <t>美方町</t>
  </si>
  <si>
    <t>585-09</t>
  </si>
  <si>
    <t>新温泉町</t>
  </si>
  <si>
    <t>586-00</t>
  </si>
  <si>
    <t>浜坂町</t>
  </si>
  <si>
    <t>586-01</t>
  </si>
  <si>
    <t>大庭村</t>
  </si>
  <si>
    <t>586-02</t>
  </si>
  <si>
    <t>西浜村</t>
  </si>
  <si>
    <t>586-03</t>
  </si>
  <si>
    <t>温泉町</t>
  </si>
  <si>
    <t>586-04</t>
  </si>
  <si>
    <t>照来村</t>
  </si>
  <si>
    <t>586-05</t>
  </si>
  <si>
    <t>八田村</t>
  </si>
  <si>
    <t>586-06</t>
  </si>
  <si>
    <t>2015年農林業センサス</t>
    <rPh sb="4" eb="5">
      <t>ネン</t>
    </rPh>
    <rPh sb="5" eb="8">
      <t>ノウリンギョウ</t>
    </rPh>
    <phoneticPr fontId="1"/>
  </si>
  <si>
    <t>○都道府県別人工林率</t>
    <rPh sb="1" eb="5">
      <t>トドウフケン</t>
    </rPh>
    <rPh sb="5" eb="6">
      <t>ベツ</t>
    </rPh>
    <rPh sb="6" eb="9">
      <t>ジンコウリン</t>
    </rPh>
    <rPh sb="9" eb="10">
      <t>リツ</t>
    </rPh>
    <phoneticPr fontId="8"/>
  </si>
  <si>
    <t>都道府県</t>
    <rPh sb="0" eb="4">
      <t>トドウフケン</t>
    </rPh>
    <phoneticPr fontId="8"/>
  </si>
  <si>
    <t>平成29年度 森林資源現況調査</t>
    <rPh sb="0" eb="2">
      <t>ヘイセイ</t>
    </rPh>
    <rPh sb="4" eb="5">
      <t>ネン</t>
    </rPh>
    <rPh sb="5" eb="6">
      <t>ド</t>
    </rPh>
    <rPh sb="7" eb="9">
      <t>シンリン</t>
    </rPh>
    <rPh sb="9" eb="11">
      <t>シゲン</t>
    </rPh>
    <rPh sb="11" eb="13">
      <t>ゲンキョウ</t>
    </rPh>
    <rPh sb="13" eb="15">
      <t>チョウサ</t>
    </rPh>
    <phoneticPr fontId="8"/>
  </si>
  <si>
    <t>人工林率
（％）</t>
    <rPh sb="0" eb="3">
      <t>ジンコウリン</t>
    </rPh>
    <rPh sb="3" eb="4">
      <t>リツ</t>
    </rPh>
    <phoneticPr fontId="8"/>
  </si>
  <si>
    <t>平成24年度 森林資源現況調査</t>
    <rPh sb="0" eb="2">
      <t>ヘイセイ</t>
    </rPh>
    <rPh sb="4" eb="5">
      <t>ネン</t>
    </rPh>
    <rPh sb="5" eb="6">
      <t>ド</t>
    </rPh>
    <rPh sb="7" eb="9">
      <t>シンリン</t>
    </rPh>
    <rPh sb="9" eb="11">
      <t>シゲン</t>
    </rPh>
    <rPh sb="11" eb="13">
      <t>ゲンキョウ</t>
    </rPh>
    <rPh sb="13" eb="15">
      <t>チョウサ</t>
    </rPh>
    <phoneticPr fontId="8"/>
  </si>
  <si>
    <t>人工林率
（％）</t>
    <rPh sb="0" eb="2">
      <t>ジンコウ</t>
    </rPh>
    <rPh sb="2" eb="3">
      <t>リン</t>
    </rPh>
    <rPh sb="3" eb="4">
      <t>リツ</t>
    </rPh>
    <phoneticPr fontId="8"/>
  </si>
  <si>
    <t>増減率
（％）</t>
    <rPh sb="0" eb="2">
      <t>ゾウゲン</t>
    </rPh>
    <rPh sb="2" eb="3">
      <t>リツ</t>
    </rPh>
    <phoneticPr fontId="8"/>
  </si>
  <si>
    <t>人工林面積（ha）</t>
    <rPh sb="0" eb="3">
      <t>ジンコウリン</t>
    </rPh>
    <rPh sb="3" eb="5">
      <t>メンセキ</t>
    </rPh>
    <phoneticPr fontId="8"/>
  </si>
  <si>
    <t>森林面積（ha）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</si>
  <si>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</si>
  <si>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</si>
  <si>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</si>
  <si>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</si>
  <si>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</si>
  <si>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</si>
  <si>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</si>
  <si>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</si>
  <si>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</si>
  <si>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</si>
  <si>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</si>
  <si>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</si>
  <si>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</si>
  <si>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</si>
  <si>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</si>
  <si>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</si>
  <si>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</si>
  <si>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</si>
  <si>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</si>
  <si>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</si>
  <si>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</si>
  <si>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</si>
  <si>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</si>
  <si>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</si>
  <si>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</si>
  <si>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</si>
  <si>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</si>
  <si>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</si>
  <si>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</si>
  <si>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</si>
  <si>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</si>
  <si>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</si>
  <si>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</si>
  <si>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</si>
  <si>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</si>
  <si>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</si>
  <si>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</si>
  <si>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</si>
  <si>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</si>
  <si>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</si>
  <si>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</si>
  <si>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</si>
  <si>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</si>
  <si>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</si>
  <si>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</si>
  <si>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</si>
  <si>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 国 計</t>
    <phoneticPr fontId="8"/>
  </si>
  <si>
    <t xml:space="preserve"> </t>
    <phoneticPr fontId="1"/>
  </si>
  <si>
    <t>管理委託</t>
    <rPh sb="0" eb="2">
      <t>カンリ</t>
    </rPh>
    <rPh sb="2" eb="4">
      <t>イタク</t>
    </rPh>
    <phoneticPr fontId="1"/>
  </si>
  <si>
    <t>その他</t>
    <rPh sb="2" eb="3">
      <t>タ</t>
    </rPh>
    <phoneticPr fontId="1"/>
  </si>
  <si>
    <t>淡路地域</t>
    <rPh sb="0" eb="2">
      <t>アワジ</t>
    </rPh>
    <rPh sb="2" eb="4">
      <t>チイキ</t>
    </rPh>
    <phoneticPr fontId="1"/>
  </si>
  <si>
    <t>洲本市</t>
    <rPh sb="0" eb="3">
      <t>スモトシ</t>
    </rPh>
    <phoneticPr fontId="1"/>
  </si>
  <si>
    <t>南あわじ市</t>
    <rPh sb="0" eb="1">
      <t>ミナミ</t>
    </rPh>
    <rPh sb="4" eb="5">
      <t>シ</t>
    </rPh>
    <phoneticPr fontId="1"/>
  </si>
  <si>
    <t>淡路市</t>
    <rPh sb="0" eb="2">
      <t>アワジ</t>
    </rPh>
    <rPh sb="2" eb="3">
      <t>シ</t>
    </rPh>
    <phoneticPr fontId="1"/>
  </si>
  <si>
    <t>山林面積</t>
    <rPh sb="0" eb="2">
      <t>サンリン</t>
    </rPh>
    <rPh sb="2" eb="4">
      <t>メンセキ</t>
    </rPh>
    <phoneticPr fontId="1"/>
  </si>
  <si>
    <t>k㎡</t>
    <phoneticPr fontId="1"/>
  </si>
  <si>
    <t>山林放棄地</t>
    <rPh sb="0" eb="2">
      <t>サンリン</t>
    </rPh>
    <rPh sb="2" eb="4">
      <t>ホウキ</t>
    </rPh>
    <rPh sb="4" eb="5">
      <t>チ</t>
    </rPh>
    <phoneticPr fontId="1"/>
  </si>
  <si>
    <t>不在村者率</t>
    <rPh sb="0" eb="2">
      <t>フザイ</t>
    </rPh>
    <rPh sb="2" eb="3">
      <t>ムラ</t>
    </rPh>
    <rPh sb="3" eb="4">
      <t>シャ</t>
    </rPh>
    <rPh sb="4" eb="5">
      <t>リツ</t>
    </rPh>
    <phoneticPr fontId="1"/>
  </si>
  <si>
    <t>南あわじ</t>
    <rPh sb="0" eb="1">
      <t>ミナミ</t>
    </rPh>
    <phoneticPr fontId="1"/>
  </si>
  <si>
    <t>2005農林業ｾﾝｻｽ</t>
    <rPh sb="4" eb="7">
      <t>ノウリンギョウ</t>
    </rPh>
    <phoneticPr fontId="1"/>
  </si>
  <si>
    <t>全国平均</t>
    <rPh sb="0" eb="2">
      <t>ゼンコク</t>
    </rPh>
    <rPh sb="2" eb="4">
      <t>ヘイキン</t>
    </rPh>
    <phoneticPr fontId="1"/>
  </si>
  <si>
    <t>区分</t>
    <rPh sb="0" eb="2">
      <t>クブン</t>
    </rPh>
    <phoneticPr fontId="1"/>
  </si>
  <si>
    <t>県外</t>
    <rPh sb="0" eb="2">
      <t>ケンガイ</t>
    </rPh>
    <phoneticPr fontId="1"/>
  </si>
  <si>
    <t>山林放棄地の試算</t>
    <rPh sb="0" eb="2">
      <t>サンリン</t>
    </rPh>
    <rPh sb="2" eb="4">
      <t>ホウキ</t>
    </rPh>
    <rPh sb="4" eb="5">
      <t>チ</t>
    </rPh>
    <rPh sb="6" eb="8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</si>
</sst>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76" formatCode="#,###,##0;\-#,###,##0;&quot;-&quot;"/>
    <numFmt numFmtId="177" formatCode="#,##0.00_);[Red]\(#,##0.00\)"/>
    <numFmt numFmtId="178" formatCode="#,##0_ "/>
    <numFmt numFmtId="179" formatCode="_ * #,##0_ ;_ * \-#,##0_ ;_ * &quot;-&quot;??_ ;_ @_ "/>
    <numFmt numFmtId="180" formatCode="0.00_);[Red]\(0.00\)"/>
    <numFmt numFmtId="181" formatCode="\(###,##0.00\);\(\-###,##0.00\)"/>
    <numFmt numFmtId="182" formatCode="\(@\)"/>
    <numFmt numFmtId="183" formatCode="#\ ###\ ###\ ##0"/>
    <numFmt numFmtId="184" formatCode="* #,##0_ ;_ @_ "/>
    <numFmt numFmtId="185" formatCode="#,##0.0;[Red]\-#,##0.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</cellStyleXfs>
  <cellXfs count="231">
    <xf numFmtId="0" fontId="0" fillId="0" borderId="0" xfId="0">
      <alignment vertical="center"/>
    </xf>
    <xf numFmtId="0" fontId="3" fillId="0" borderId="0" xfId="1" quotePrefix="1" applyFont="1" applyAlignment="1">
      <alignment horizontal="left"/>
    </xf>
    <xf numFmtId="0" fontId="5" fillId="0" borderId="0" xfId="1" applyFont="1"/>
    <xf numFmtId="4" fontId="5" fillId="0" borderId="1" xfId="1" applyNumberFormat="1" applyFont="1" applyBorder="1"/>
    <xf numFmtId="176" fontId="5" fillId="0" borderId="0" xfId="1" applyNumberFormat="1" applyFont="1"/>
    <xf numFmtId="0" fontId="5" fillId="0" borderId="0" xfId="1" quotePrefix="1" applyFont="1" applyAlignment="1">
      <alignment horizontal="right"/>
    </xf>
    <xf numFmtId="0" fontId="5" fillId="0" borderId="5" xfId="1" applyFont="1" applyBorder="1" applyAlignment="1">
      <alignment horizontal="right" vertical="center"/>
    </xf>
    <xf numFmtId="0" fontId="5" fillId="0" borderId="6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/>
    </xf>
    <xf numFmtId="177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9" fontId="5" fillId="0" borderId="0" xfId="1" applyNumberFormat="1" applyFont="1"/>
    <xf numFmtId="179" fontId="5" fillId="0" borderId="0" xfId="1" applyNumberFormat="1" applyFont="1" applyAlignment="1">
      <alignment horizontal="right"/>
    </xf>
    <xf numFmtId="0" fontId="5" fillId="0" borderId="12" xfId="1" quotePrefix="1" applyFont="1" applyBorder="1" applyAlignment="1">
      <alignment horizontal="right"/>
    </xf>
    <xf numFmtId="43" fontId="5" fillId="0" borderId="13" xfId="1" applyNumberFormat="1" applyFont="1" applyBorder="1"/>
    <xf numFmtId="3" fontId="5" fillId="0" borderId="0" xfId="1" applyNumberFormat="1" applyFont="1"/>
    <xf numFmtId="180" fontId="5" fillId="0" borderId="13" xfId="0" applyNumberFormat="1" applyFont="1" applyBorder="1" applyAlignment="1">
      <alignment horizontal="right"/>
    </xf>
    <xf numFmtId="4" fontId="5" fillId="0" borderId="0" xfId="1" applyNumberFormat="1" applyFont="1"/>
    <xf numFmtId="0" fontId="5" fillId="0" borderId="12" xfId="1" quotePrefix="1" applyFont="1" applyBorder="1" applyAlignment="1">
      <alignment horizontal="left"/>
    </xf>
    <xf numFmtId="176" fontId="5" fillId="0" borderId="0" xfId="0" applyNumberFormat="1" applyFont="1" applyAlignment="1">
      <alignment horizontal="right"/>
    </xf>
    <xf numFmtId="0" fontId="5" fillId="0" borderId="0" xfId="1" applyFont="1" applyAlignment="1">
      <alignment horizontal="left"/>
    </xf>
    <xf numFmtId="181" fontId="5" fillId="0" borderId="13" xfId="1" applyNumberFormat="1" applyFont="1" applyBorder="1"/>
    <xf numFmtId="178" fontId="5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8" xfId="1" applyFont="1" applyBorder="1" applyAlignment="1">
      <alignment horizontal="center"/>
    </xf>
    <xf numFmtId="3" fontId="5" fillId="0" borderId="1" xfId="1" applyNumberFormat="1" applyFont="1" applyBorder="1" applyAlignment="1">
      <alignment horizontal="right"/>
    </xf>
    <xf numFmtId="0" fontId="5" fillId="0" borderId="0" xfId="1" quotePrefix="1" applyFont="1"/>
    <xf numFmtId="0" fontId="5" fillId="0" borderId="0" xfId="1" quotePrefix="1" applyFont="1" applyAlignment="1">
      <alignment horizontal="left"/>
    </xf>
    <xf numFmtId="0" fontId="5" fillId="2" borderId="10" xfId="1" applyFont="1" applyFill="1" applyBorder="1" applyAlignment="1">
      <alignment horizontal="center" vertical="center"/>
    </xf>
    <xf numFmtId="178" fontId="5" fillId="2" borderId="0" xfId="0" applyNumberFormat="1" applyFont="1" applyFill="1" applyAlignment="1">
      <alignment horizontal="right"/>
    </xf>
    <xf numFmtId="179" fontId="5" fillId="2" borderId="0" xfId="1" applyNumberFormat="1" applyFont="1" applyFill="1" applyAlignment="1">
      <alignment horizontal="right"/>
    </xf>
    <xf numFmtId="178" fontId="5" fillId="2" borderId="0" xfId="1" applyNumberFormat="1" applyFont="1" applyFill="1" applyAlignment="1">
      <alignment horizontal="right"/>
    </xf>
    <xf numFmtId="0" fontId="5" fillId="2" borderId="0" xfId="1" applyFont="1" applyFill="1"/>
    <xf numFmtId="0" fontId="5" fillId="2" borderId="0" xfId="1" quotePrefix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5" fillId="2" borderId="12" xfId="1" applyFont="1" applyFill="1" applyBorder="1" applyAlignment="1">
      <alignment horizontal="left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right" vertical="center"/>
    </xf>
    <xf numFmtId="0" fontId="7" fillId="0" borderId="0" xfId="4" applyFont="1">
      <alignment vertical="center"/>
    </xf>
    <xf numFmtId="3" fontId="7" fillId="0" borderId="0" xfId="4" applyNumberFormat="1" applyFont="1">
      <alignment vertical="center"/>
    </xf>
    <xf numFmtId="3" fontId="11" fillId="0" borderId="0" xfId="4" applyNumberFormat="1" applyFont="1">
      <alignment vertical="center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top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3" fontId="2" fillId="0" borderId="0" xfId="4" applyNumberFormat="1" applyFont="1">
      <alignment vertical="center"/>
    </xf>
    <xf numFmtId="0" fontId="2" fillId="0" borderId="0" xfId="4" applyFont="1">
      <alignment vertical="center"/>
    </xf>
    <xf numFmtId="0" fontId="2" fillId="0" borderId="0" xfId="0" applyFont="1" applyAlignment="1">
      <alignment horizontal="right" vertical="center"/>
    </xf>
    <xf numFmtId="3" fontId="2" fillId="0" borderId="14" xfId="4" applyNumberFormat="1" applyFont="1" applyBorder="1">
      <alignment vertical="center"/>
    </xf>
    <xf numFmtId="3" fontId="2" fillId="0" borderId="14" xfId="5" applyNumberFormat="1" applyFont="1" applyBorder="1" applyAlignment="1">
      <alignment vertical="center"/>
    </xf>
    <xf numFmtId="3" fontId="2" fillId="0" borderId="14" xfId="4" applyNumberFormat="1" applyFont="1" applyBorder="1" applyAlignment="1">
      <alignment horizontal="right" vertical="center"/>
    </xf>
    <xf numFmtId="0" fontId="2" fillId="0" borderId="2" xfId="6" applyFont="1" applyBorder="1" applyAlignment="1">
      <alignment horizontal="right" vertical="top" justifyLastLine="1"/>
    </xf>
    <xf numFmtId="182" fontId="2" fillId="0" borderId="2" xfId="6" applyNumberFormat="1" applyFont="1" applyBorder="1" applyAlignment="1">
      <alignment horizontal="right" vertical="top" justifyLastLine="1"/>
    </xf>
    <xf numFmtId="183" fontId="2" fillId="0" borderId="7" xfId="0" applyNumberFormat="1" applyFont="1" applyBorder="1" applyAlignment="1">
      <alignment horizontal="right" vertical="top"/>
    </xf>
    <xf numFmtId="183" fontId="2" fillId="0" borderId="2" xfId="0" applyNumberFormat="1" applyFont="1" applyBorder="1" applyAlignment="1">
      <alignment horizontal="right" vertical="top" wrapText="1"/>
    </xf>
    <xf numFmtId="183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0" xfId="4" applyFont="1" applyAlignment="1">
      <alignment horizontal="right" vertical="top"/>
    </xf>
    <xf numFmtId="182" fontId="13" fillId="0" borderId="0" xfId="7" applyNumberFormat="1" applyFont="1" applyAlignment="1">
      <alignment horizontal="right"/>
    </xf>
    <xf numFmtId="184" fontId="5" fillId="0" borderId="13" xfId="8" applyNumberFormat="1" applyFont="1" applyBorder="1" applyAlignment="1">
      <alignment horizontal="right"/>
    </xf>
    <xf numFmtId="184" fontId="5" fillId="0" borderId="0" xfId="8" applyNumberFormat="1" applyFont="1" applyAlignment="1">
      <alignment horizontal="right"/>
    </xf>
    <xf numFmtId="0" fontId="5" fillId="0" borderId="0" xfId="8" applyFont="1" applyAlignment="1">
      <alignment horizontal="right"/>
    </xf>
    <xf numFmtId="0" fontId="5" fillId="0" borderId="0" xfId="8" applyFont="1"/>
    <xf numFmtId="0" fontId="14" fillId="0" borderId="0" xfId="7" applyFont="1" applyAlignment="1">
      <alignment horizontal="distributed" wrapText="1"/>
    </xf>
    <xf numFmtId="182" fontId="14" fillId="0" borderId="0" xfId="7" applyNumberFormat="1" applyFont="1" applyAlignment="1">
      <alignment horizontal="right"/>
    </xf>
    <xf numFmtId="184" fontId="2" fillId="0" borderId="13" xfId="8" applyNumberFormat="1" applyFont="1" applyBorder="1" applyAlignment="1">
      <alignment horizontal="right"/>
    </xf>
    <xf numFmtId="184" fontId="2" fillId="0" borderId="0" xfId="8" applyNumberFormat="1" applyFont="1" applyAlignment="1">
      <alignment horizontal="right"/>
    </xf>
    <xf numFmtId="0" fontId="2" fillId="0" borderId="0" xfId="8" applyFont="1" applyAlignment="1">
      <alignment horizontal="right"/>
    </xf>
    <xf numFmtId="0" fontId="2" fillId="0" borderId="0" xfId="8" applyFont="1"/>
    <xf numFmtId="184" fontId="2" fillId="0" borderId="13" xfId="4" applyNumberFormat="1" applyFont="1" applyBorder="1" applyAlignment="1">
      <alignment horizontal="right"/>
    </xf>
    <xf numFmtId="184" fontId="2" fillId="0" borderId="0" xfId="4" applyNumberFormat="1" applyFont="1" applyAlignment="1">
      <alignment horizontal="right"/>
    </xf>
    <xf numFmtId="178" fontId="2" fillId="0" borderId="0" xfId="4" applyNumberFormat="1" applyFont="1" applyAlignment="1">
      <alignment horizontal="right"/>
    </xf>
    <xf numFmtId="0" fontId="14" fillId="0" borderId="1" xfId="7" applyFont="1" applyBorder="1" applyAlignment="1">
      <alignment horizontal="distributed" wrapText="1"/>
    </xf>
    <xf numFmtId="182" fontId="14" fillId="0" borderId="1" xfId="7" applyNumberFormat="1" applyFont="1" applyBorder="1" applyAlignment="1">
      <alignment horizontal="right"/>
    </xf>
    <xf numFmtId="184" fontId="2" fillId="0" borderId="11" xfId="4" applyNumberFormat="1" applyFont="1" applyBorder="1" applyAlignment="1">
      <alignment horizontal="right"/>
    </xf>
    <xf numFmtId="184" fontId="2" fillId="0" borderId="1" xfId="4" applyNumberFormat="1" applyFont="1" applyBorder="1" applyAlignment="1">
      <alignment horizontal="right"/>
    </xf>
    <xf numFmtId="3" fontId="2" fillId="0" borderId="0" xfId="4" applyNumberFormat="1" applyFont="1" applyAlignment="1">
      <alignment horizontal="right"/>
    </xf>
    <xf numFmtId="0" fontId="9" fillId="2" borderId="0" xfId="0" applyFont="1" applyFill="1">
      <alignment vertical="center"/>
    </xf>
    <xf numFmtId="184" fontId="5" fillId="2" borderId="0" xfId="8" applyNumberFormat="1" applyFont="1" applyFill="1" applyAlignment="1">
      <alignment horizontal="right"/>
    </xf>
    <xf numFmtId="0" fontId="16" fillId="0" borderId="0" xfId="0" applyFont="1" applyAlignment="1"/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40" fontId="16" fillId="0" borderId="33" xfId="2" applyNumberFormat="1" applyFont="1" applyBorder="1" applyAlignment="1">
      <alignment vertical="center"/>
    </xf>
    <xf numFmtId="40" fontId="16" fillId="0" borderId="34" xfId="2" applyNumberFormat="1" applyFont="1" applyBorder="1" applyAlignment="1">
      <alignment vertical="center"/>
    </xf>
    <xf numFmtId="40" fontId="16" fillId="0" borderId="0" xfId="0" applyNumberFormat="1" applyFont="1">
      <alignment vertical="center"/>
    </xf>
    <xf numFmtId="9" fontId="16" fillId="0" borderId="35" xfId="3" applyFont="1" applyBorder="1" applyAlignment="1">
      <alignment horizontal="center" vertical="center"/>
    </xf>
    <xf numFmtId="9" fontId="16" fillId="0" borderId="0" xfId="3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40" fontId="16" fillId="0" borderId="10" xfId="2" applyNumberFormat="1" applyFont="1" applyBorder="1" applyAlignment="1">
      <alignment vertical="center"/>
    </xf>
    <xf numFmtId="40" fontId="16" fillId="0" borderId="37" xfId="2" applyNumberFormat="1" applyFont="1" applyBorder="1" applyAlignment="1">
      <alignment vertical="center"/>
    </xf>
    <xf numFmtId="0" fontId="16" fillId="0" borderId="0" xfId="0" applyFont="1">
      <alignment vertical="center"/>
    </xf>
    <xf numFmtId="9" fontId="16" fillId="0" borderId="38" xfId="3" applyFont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40" fontId="16" fillId="0" borderId="29" xfId="2" applyNumberFormat="1" applyFont="1" applyBorder="1" applyAlignment="1">
      <alignment vertical="center"/>
    </xf>
    <xf numFmtId="40" fontId="16" fillId="0" borderId="30" xfId="2" applyNumberFormat="1" applyFont="1" applyBorder="1" applyAlignment="1">
      <alignment vertical="center"/>
    </xf>
    <xf numFmtId="9" fontId="16" fillId="0" borderId="41" xfId="3" applyFont="1" applyBorder="1" applyAlignment="1">
      <alignment horizontal="center" vertical="center"/>
    </xf>
    <xf numFmtId="40" fontId="16" fillId="0" borderId="0" xfId="2" applyNumberFormat="1" applyFont="1" applyAlignment="1">
      <alignment horizontal="right" vertical="center"/>
    </xf>
    <xf numFmtId="40" fontId="16" fillId="0" borderId="0" xfId="2" applyNumberFormat="1" applyFont="1" applyAlignment="1">
      <alignment vertical="center"/>
    </xf>
    <xf numFmtId="40" fontId="16" fillId="3" borderId="44" xfId="2" applyNumberFormat="1" applyFont="1" applyFill="1" applyBorder="1" applyAlignment="1">
      <alignment vertical="center"/>
    </xf>
    <xf numFmtId="40" fontId="16" fillId="3" borderId="45" xfId="2" applyNumberFormat="1" applyFont="1" applyFill="1" applyBorder="1" applyAlignment="1">
      <alignment vertical="center"/>
    </xf>
    <xf numFmtId="9" fontId="16" fillId="3" borderId="46" xfId="3" applyFont="1" applyFill="1" applyBorder="1" applyAlignment="1">
      <alignment horizontal="center" vertical="center"/>
    </xf>
    <xf numFmtId="9" fontId="16" fillId="0" borderId="0" xfId="3" applyFont="1" applyFill="1" applyBorder="1" applyAlignment="1">
      <alignment vertical="center"/>
    </xf>
    <xf numFmtId="0" fontId="16" fillId="0" borderId="0" xfId="0" applyFont="1" applyAlignment="1">
      <alignment horizontal="right"/>
    </xf>
    <xf numFmtId="40" fontId="16" fillId="0" borderId="0" xfId="2" applyNumberFormat="1" applyFont="1" applyAlignment="1"/>
    <xf numFmtId="0" fontId="16" fillId="2" borderId="3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40" fontId="16" fillId="2" borderId="10" xfId="2" applyNumberFormat="1" applyFont="1" applyFill="1" applyBorder="1" applyAlignment="1">
      <alignment vertical="center"/>
    </xf>
    <xf numFmtId="40" fontId="16" fillId="2" borderId="37" xfId="2" applyNumberFormat="1" applyFont="1" applyFill="1" applyBorder="1" applyAlignment="1">
      <alignment vertical="center"/>
    </xf>
    <xf numFmtId="0" fontId="16" fillId="2" borderId="0" xfId="0" applyFont="1" applyFill="1">
      <alignment vertical="center"/>
    </xf>
    <xf numFmtId="9" fontId="16" fillId="2" borderId="38" xfId="3" applyFont="1" applyFill="1" applyBorder="1" applyAlignment="1">
      <alignment horizontal="center" vertical="center"/>
    </xf>
    <xf numFmtId="184" fontId="2" fillId="2" borderId="0" xfId="4" applyNumberFormat="1" applyFont="1" applyFill="1" applyAlignment="1">
      <alignment horizontal="right"/>
    </xf>
    <xf numFmtId="0" fontId="5" fillId="4" borderId="0" xfId="1" applyFont="1" applyFill="1"/>
    <xf numFmtId="185" fontId="5" fillId="0" borderId="0" xfId="2" applyNumberFormat="1" applyFont="1" applyAlignment="1">
      <alignment horizontal="right"/>
    </xf>
    <xf numFmtId="185" fontId="7" fillId="0" borderId="0" xfId="2" applyNumberFormat="1" applyFont="1">
      <alignment vertical="center"/>
    </xf>
    <xf numFmtId="185" fontId="11" fillId="0" borderId="0" xfId="2" applyNumberFormat="1" applyFont="1">
      <alignment vertical="center"/>
    </xf>
    <xf numFmtId="185" fontId="2" fillId="0" borderId="0" xfId="2" applyNumberFormat="1" applyFont="1">
      <alignment vertical="center"/>
    </xf>
    <xf numFmtId="185" fontId="2" fillId="0" borderId="0" xfId="2" applyNumberFormat="1" applyFont="1" applyAlignment="1">
      <alignment horizontal="right" vertical="top"/>
    </xf>
    <xf numFmtId="185" fontId="2" fillId="0" borderId="0" xfId="2" applyNumberFormat="1" applyFont="1" applyAlignment="1">
      <alignment horizontal="right"/>
    </xf>
    <xf numFmtId="185" fontId="5" fillId="2" borderId="0" xfId="2" applyNumberFormat="1" applyFont="1" applyFill="1" applyAlignment="1">
      <alignment horizontal="right"/>
    </xf>
    <xf numFmtId="0" fontId="2" fillId="2" borderId="0" xfId="4" applyFont="1" applyFill="1">
      <alignment vertical="center"/>
    </xf>
    <xf numFmtId="185" fontId="2" fillId="2" borderId="0" xfId="2" applyNumberFormat="1" applyFont="1" applyFill="1">
      <alignment vertical="center"/>
    </xf>
    <xf numFmtId="0" fontId="17" fillId="0" borderId="0" xfId="0" applyFont="1">
      <alignment vertical="center"/>
    </xf>
    <xf numFmtId="38" fontId="17" fillId="0" borderId="0" xfId="2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17" fillId="0" borderId="2" xfId="2" applyFont="1" applyBorder="1">
      <alignment vertical="center"/>
    </xf>
    <xf numFmtId="38" fontId="17" fillId="0" borderId="0" xfId="2" applyFont="1" applyBorder="1">
      <alignment vertical="center"/>
    </xf>
    <xf numFmtId="38" fontId="17" fillId="0" borderId="1" xfId="2" applyFont="1" applyBorder="1">
      <alignment vertical="center"/>
    </xf>
    <xf numFmtId="0" fontId="17" fillId="0" borderId="7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8" xfId="0" applyFont="1" applyBorder="1">
      <alignment vertical="center"/>
    </xf>
    <xf numFmtId="0" fontId="17" fillId="5" borderId="4" xfId="0" applyFont="1" applyFill="1" applyBorder="1">
      <alignment vertical="center"/>
    </xf>
    <xf numFmtId="0" fontId="17" fillId="5" borderId="21" xfId="0" applyFont="1" applyFill="1" applyBorder="1">
      <alignment vertical="center"/>
    </xf>
    <xf numFmtId="38" fontId="17" fillId="5" borderId="21" xfId="2" applyFont="1" applyFill="1" applyBorder="1">
      <alignment vertical="center"/>
    </xf>
    <xf numFmtId="38" fontId="17" fillId="5" borderId="4" xfId="2" applyFont="1" applyFill="1" applyBorder="1">
      <alignment vertical="center"/>
    </xf>
    <xf numFmtId="38" fontId="17" fillId="5" borderId="9" xfId="2" applyFont="1" applyFill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85" fontId="17" fillId="2" borderId="11" xfId="2" applyNumberFormat="1" applyFont="1" applyFill="1" applyBorder="1">
      <alignment vertical="center"/>
    </xf>
    <xf numFmtId="185" fontId="17" fillId="2" borderId="8" xfId="2" applyNumberFormat="1" applyFont="1" applyFill="1" applyBorder="1">
      <alignment vertical="center"/>
    </xf>
    <xf numFmtId="38" fontId="17" fillId="0" borderId="13" xfId="2" applyFont="1" applyBorder="1">
      <alignment vertical="center"/>
    </xf>
    <xf numFmtId="38" fontId="17" fillId="2" borderId="12" xfId="2" applyFont="1" applyFill="1" applyBorder="1">
      <alignment vertical="center"/>
    </xf>
    <xf numFmtId="38" fontId="17" fillId="0" borderId="7" xfId="2" applyFont="1" applyBorder="1">
      <alignment vertical="center"/>
    </xf>
    <xf numFmtId="38" fontId="17" fillId="2" borderId="3" xfId="2" applyFont="1" applyFill="1" applyBorder="1">
      <alignment vertical="center"/>
    </xf>
    <xf numFmtId="38" fontId="17" fillId="0" borderId="11" xfId="2" applyFont="1" applyBorder="1">
      <alignment vertical="center"/>
    </xf>
    <xf numFmtId="38" fontId="17" fillId="2" borderId="8" xfId="2" applyFont="1" applyFill="1" applyBorder="1">
      <alignment vertical="center"/>
    </xf>
    <xf numFmtId="0" fontId="17" fillId="0" borderId="4" xfId="0" applyFont="1" applyBorder="1">
      <alignment vertical="center"/>
    </xf>
    <xf numFmtId="0" fontId="18" fillId="0" borderId="21" xfId="0" applyFont="1" applyBorder="1" applyAlignment="1">
      <alignment horizontal="center" vertical="center"/>
    </xf>
    <xf numFmtId="185" fontId="17" fillId="2" borderId="9" xfId="2" applyNumberFormat="1" applyFont="1" applyFill="1" applyBorder="1">
      <alignment vertical="center"/>
    </xf>
    <xf numFmtId="38" fontId="17" fillId="2" borderId="21" xfId="2" applyFont="1" applyFill="1" applyBorder="1">
      <alignment vertical="center"/>
    </xf>
    <xf numFmtId="38" fontId="17" fillId="2" borderId="4" xfId="2" applyFont="1" applyFill="1" applyBorder="1">
      <alignment vertical="center"/>
    </xf>
    <xf numFmtId="38" fontId="17" fillId="2" borderId="9" xfId="2" applyFont="1" applyFill="1" applyBorder="1">
      <alignment vertical="center"/>
    </xf>
    <xf numFmtId="0" fontId="17" fillId="5" borderId="9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quotePrefix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7" applyFont="1" applyAlignment="1">
      <alignment horizontal="distributed" wrapText="1"/>
    </xf>
    <xf numFmtId="0" fontId="14" fillId="2" borderId="0" xfId="7" applyFont="1" applyFill="1" applyAlignment="1">
      <alignment horizontal="distributed" wrapText="1"/>
    </xf>
    <xf numFmtId="0" fontId="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distributed" vertical="center" wrapText="1" justifyLastLine="1"/>
    </xf>
    <xf numFmtId="49" fontId="2" fillId="0" borderId="16" xfId="0" applyNumberFormat="1" applyFont="1" applyBorder="1" applyAlignment="1">
      <alignment horizontal="distributed" vertical="center" wrapText="1" justifyLastLine="1"/>
    </xf>
    <xf numFmtId="49" fontId="2" fillId="0" borderId="0" xfId="0" applyNumberFormat="1" applyFont="1" applyAlignment="1">
      <alignment horizontal="distributed" vertical="center" wrapText="1" justifyLastLine="1"/>
    </xf>
    <xf numFmtId="49" fontId="2" fillId="0" borderId="12" xfId="0" applyNumberFormat="1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wrapText="1" indent="5"/>
    </xf>
    <xf numFmtId="0" fontId="2" fillId="0" borderId="18" xfId="0" applyFont="1" applyBorder="1" applyAlignment="1">
      <alignment horizontal="distributed" vertical="center" wrapText="1" indent="5"/>
    </xf>
    <xf numFmtId="0" fontId="2" fillId="0" borderId="19" xfId="0" applyFont="1" applyBorder="1" applyAlignment="1">
      <alignment horizontal="distributed" vertical="center" wrapText="1" indent="5"/>
    </xf>
    <xf numFmtId="0" fontId="2" fillId="0" borderId="17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13" fillId="0" borderId="0" xfId="7" applyFont="1" applyAlignment="1">
      <alignment horizontal="distributed" wrapText="1"/>
    </xf>
    <xf numFmtId="0" fontId="2" fillId="0" borderId="20" xfId="0" applyFont="1" applyBorder="1" applyAlignment="1">
      <alignment horizontal="center" vertical="center" wrapText="1" justifyLastLine="1"/>
    </xf>
    <xf numFmtId="0" fontId="2" fillId="0" borderId="16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5" xfId="0" applyFont="1" applyBorder="1" applyAlignment="1">
      <alignment horizontal="center" vertical="center" wrapText="1" justifyLastLine="1"/>
    </xf>
    <xf numFmtId="0" fontId="2" fillId="0" borderId="0" xfId="0" applyFont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12" fillId="0" borderId="2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 wrapText="1"/>
    </xf>
    <xf numFmtId="0" fontId="0" fillId="3" borderId="31" xfId="0" applyFill="1" applyBorder="1" applyAlignment="1"/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85" fontId="17" fillId="0" borderId="0" xfId="2" applyNumberFormat="1" applyFont="1">
      <alignment vertical="center"/>
    </xf>
    <xf numFmtId="0" fontId="19" fillId="0" borderId="0" xfId="0" applyFont="1">
      <alignment vertical="center"/>
    </xf>
  </cellXfs>
  <cellStyles count="9">
    <cellStyle name="パーセント" xfId="3" builtinId="5"/>
    <cellStyle name="桁区切り" xfId="2" builtinId="6"/>
    <cellStyle name="標準" xfId="0" builtinId="0"/>
    <cellStyle name="標準 2" xfId="4" xr:uid="{4B970D8C-9FBF-49E7-B360-C581EFEFF637}"/>
    <cellStyle name="標準 2 2 2" xfId="7" xr:uid="{EE4EE86E-DB87-4D92-9232-7E2785920DF1}"/>
    <cellStyle name="標準 2 2 2 2" xfId="6" xr:uid="{5F88E4AC-3242-4C3F-AA79-BF462BAE2F66}"/>
    <cellStyle name="標準 3" xfId="8" xr:uid="{E58DDFFE-3A51-4758-926D-9AC21A7C982F}"/>
    <cellStyle name="標準_hyoto" xfId="5" xr:uid="{B379D546-53D3-456C-892B-5F4BE1B4AFBA}"/>
    <cellStyle name="標準_t1701" xfId="1" xr:uid="{12CA1C07-18EF-4B20-BBC6-60CC79633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3EDF-EE30-4D50-996C-A4FAB17DDC98}">
  <sheetPr>
    <tabColor theme="5" tint="0.59999389629810485"/>
  </sheetPr>
  <dimension ref="A1:G11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7" sqref="H17"/>
    </sheetView>
  </sheetViews>
  <sheetFormatPr defaultRowHeight="13" x14ac:dyDescent="0.55000000000000004"/>
  <cols>
    <col min="1" max="1" width="3.4140625" style="133" customWidth="1"/>
    <col min="2" max="2" width="9.75" style="133" customWidth="1"/>
    <col min="3" max="3" width="12.75" style="133" customWidth="1"/>
    <col min="4" max="4" width="9.83203125" style="133" customWidth="1"/>
    <col min="5" max="5" width="8.6640625" style="133"/>
    <col min="6" max="6" width="9.9140625" style="133" customWidth="1"/>
    <col min="7" max="7" width="11" style="133" customWidth="1"/>
    <col min="8" max="16384" width="8.6640625" style="133"/>
  </cols>
  <sheetData>
    <row r="1" spans="1:7" x14ac:dyDescent="0.55000000000000004">
      <c r="B1" s="230" t="s">
        <v>1021</v>
      </c>
    </row>
    <row r="2" spans="1:7" x14ac:dyDescent="0.55000000000000004">
      <c r="A2" s="141"/>
      <c r="B2" s="142"/>
      <c r="C2" s="135" t="s">
        <v>1012</v>
      </c>
      <c r="D2" s="141"/>
      <c r="E2" s="142"/>
      <c r="F2" s="162" t="s">
        <v>1020</v>
      </c>
      <c r="G2" s="147"/>
    </row>
    <row r="3" spans="1:7" x14ac:dyDescent="0.55000000000000004">
      <c r="A3" s="143"/>
      <c r="B3" s="144" t="s">
        <v>1019</v>
      </c>
      <c r="C3" s="136">
        <v>2018</v>
      </c>
      <c r="D3" s="152" t="s">
        <v>1006</v>
      </c>
      <c r="E3" s="153" t="s">
        <v>1007</v>
      </c>
      <c r="F3" s="163" t="s">
        <v>1015</v>
      </c>
      <c r="G3" s="148" t="s">
        <v>1014</v>
      </c>
    </row>
    <row r="4" spans="1:7" x14ac:dyDescent="0.55000000000000004">
      <c r="A4" s="145"/>
      <c r="B4" s="146"/>
      <c r="C4" s="137" t="s">
        <v>1013</v>
      </c>
      <c r="D4" s="154">
        <f>'2015農林業センサス'!Q275</f>
        <v>85.714285714285708</v>
      </c>
      <c r="E4" s="155">
        <f>'2015農林業センサス'!R275</f>
        <v>14.285714285714292</v>
      </c>
      <c r="F4" s="164">
        <f>F11/2</f>
        <v>12</v>
      </c>
      <c r="G4" s="168" t="s">
        <v>1013</v>
      </c>
    </row>
    <row r="5" spans="1:7" x14ac:dyDescent="0.55000000000000004">
      <c r="A5" s="143"/>
      <c r="B5" s="144" t="s">
        <v>1008</v>
      </c>
      <c r="C5" s="134">
        <f>'2018山林面積'!O19/1000</f>
        <v>106934.041</v>
      </c>
      <c r="D5" s="156">
        <f>C5*$D$4/100</f>
        <v>91657.74942857142</v>
      </c>
      <c r="E5" s="157">
        <f>SUM(E6:E8)</f>
        <v>15276.291571428577</v>
      </c>
      <c r="F5" s="165"/>
      <c r="G5" s="149">
        <f>SUM(G6:G8)</f>
        <v>1833.1549885714294</v>
      </c>
    </row>
    <row r="6" spans="1:7" x14ac:dyDescent="0.55000000000000004">
      <c r="A6" s="141">
        <v>1</v>
      </c>
      <c r="B6" s="142" t="s">
        <v>1009</v>
      </c>
      <c r="C6" s="138">
        <f>'2018山林面積'!O26/1000</f>
        <v>29217.493999999999</v>
      </c>
      <c r="D6" s="158">
        <f t="shared" ref="D6:D8" si="0">C6*$D$4/100</f>
        <v>25043.566285714285</v>
      </c>
      <c r="E6" s="159">
        <f t="shared" ref="E6:E8" si="1">C6*$E$4/100</f>
        <v>4173.9277142857163</v>
      </c>
      <c r="F6" s="166"/>
      <c r="G6" s="150">
        <f>E6*$F$4/100</f>
        <v>500.87132571428594</v>
      </c>
    </row>
    <row r="7" spans="1:7" x14ac:dyDescent="0.55000000000000004">
      <c r="A7" s="143">
        <v>2</v>
      </c>
      <c r="B7" s="144" t="s">
        <v>1010</v>
      </c>
      <c r="C7" s="139">
        <f>'2018山林面積'!O44/1000</f>
        <v>44554.858</v>
      </c>
      <c r="D7" s="156">
        <f t="shared" si="0"/>
        <v>38189.878285714287</v>
      </c>
      <c r="E7" s="157">
        <f t="shared" si="1"/>
        <v>6364.9797142857169</v>
      </c>
      <c r="F7" s="165"/>
      <c r="G7" s="149">
        <f t="shared" ref="G7:G8" si="2">E7*$F$4/100</f>
        <v>763.79756571428607</v>
      </c>
    </row>
    <row r="8" spans="1:7" x14ac:dyDescent="0.55000000000000004">
      <c r="A8" s="145">
        <v>3</v>
      </c>
      <c r="B8" s="146" t="s">
        <v>1011</v>
      </c>
      <c r="C8" s="140">
        <f>'2018山林面積'!O46/1000</f>
        <v>33161.688999999998</v>
      </c>
      <c r="D8" s="160">
        <f t="shared" si="0"/>
        <v>28424.304857142852</v>
      </c>
      <c r="E8" s="161">
        <f t="shared" si="1"/>
        <v>4737.3841428571441</v>
      </c>
      <c r="F8" s="167"/>
      <c r="G8" s="151">
        <f t="shared" si="2"/>
        <v>568.48609714285737</v>
      </c>
    </row>
    <row r="9" spans="1:7" x14ac:dyDescent="0.55000000000000004">
      <c r="D9" s="133" t="s">
        <v>1016</v>
      </c>
      <c r="E9" s="133" t="s">
        <v>1016</v>
      </c>
      <c r="F9" s="133" t="s">
        <v>1017</v>
      </c>
    </row>
    <row r="10" spans="1:7" x14ac:dyDescent="0.55000000000000004">
      <c r="F10" s="133" t="s">
        <v>1018</v>
      </c>
    </row>
    <row r="11" spans="1:7" x14ac:dyDescent="0.55000000000000004">
      <c r="F11" s="229">
        <v>24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C605-A355-4D58-B2D0-74C870074129}">
  <dimension ref="A1:AJ8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1" sqref="D71"/>
    </sheetView>
  </sheetViews>
  <sheetFormatPr defaultColWidth="6.75" defaultRowHeight="11" x14ac:dyDescent="0.2"/>
  <cols>
    <col min="1" max="1" width="3.33203125" style="2" customWidth="1"/>
    <col min="2" max="2" width="9.33203125" style="2" customWidth="1"/>
    <col min="3" max="3" width="9.08203125" style="2" bestFit="1" customWidth="1"/>
    <col min="4" max="4" width="12" style="2" customWidth="1"/>
    <col min="5" max="14" width="11.75" style="2" hidden="1" customWidth="1"/>
    <col min="15" max="16" width="13.5" style="2" bestFit="1" customWidth="1"/>
    <col min="17" max="18" width="11.75" style="2" hidden="1" customWidth="1"/>
    <col min="19" max="20" width="11.75" style="2" customWidth="1"/>
    <col min="21" max="21" width="11.83203125" style="2" customWidth="1"/>
    <col min="22" max="22" width="5.5" style="2" customWidth="1"/>
    <col min="23" max="256" width="6.75" style="2"/>
    <col min="257" max="257" width="3.33203125" style="2" customWidth="1"/>
    <col min="258" max="258" width="9.33203125" style="2" customWidth="1"/>
    <col min="259" max="259" width="9.08203125" style="2" bestFit="1" customWidth="1"/>
    <col min="260" max="260" width="12" style="2" customWidth="1"/>
    <col min="261" max="270" width="11.75" style="2" customWidth="1"/>
    <col min="271" max="272" width="13.5" style="2" bestFit="1" customWidth="1"/>
    <col min="273" max="276" width="11.75" style="2" customWidth="1"/>
    <col min="277" max="277" width="11.83203125" style="2" customWidth="1"/>
    <col min="278" max="278" width="5.5" style="2" customWidth="1"/>
    <col min="279" max="512" width="6.75" style="2"/>
    <col min="513" max="513" width="3.33203125" style="2" customWidth="1"/>
    <col min="514" max="514" width="9.33203125" style="2" customWidth="1"/>
    <col min="515" max="515" width="9.08203125" style="2" bestFit="1" customWidth="1"/>
    <col min="516" max="516" width="12" style="2" customWidth="1"/>
    <col min="517" max="526" width="11.75" style="2" customWidth="1"/>
    <col min="527" max="528" width="13.5" style="2" bestFit="1" customWidth="1"/>
    <col min="529" max="532" width="11.75" style="2" customWidth="1"/>
    <col min="533" max="533" width="11.83203125" style="2" customWidth="1"/>
    <col min="534" max="534" width="5.5" style="2" customWidth="1"/>
    <col min="535" max="768" width="6.75" style="2"/>
    <col min="769" max="769" width="3.33203125" style="2" customWidth="1"/>
    <col min="770" max="770" width="9.33203125" style="2" customWidth="1"/>
    <col min="771" max="771" width="9.08203125" style="2" bestFit="1" customWidth="1"/>
    <col min="772" max="772" width="12" style="2" customWidth="1"/>
    <col min="773" max="782" width="11.75" style="2" customWidth="1"/>
    <col min="783" max="784" width="13.5" style="2" bestFit="1" customWidth="1"/>
    <col min="785" max="788" width="11.75" style="2" customWidth="1"/>
    <col min="789" max="789" width="11.83203125" style="2" customWidth="1"/>
    <col min="790" max="790" width="5.5" style="2" customWidth="1"/>
    <col min="791" max="1024" width="6.75" style="2"/>
    <col min="1025" max="1025" width="3.33203125" style="2" customWidth="1"/>
    <col min="1026" max="1026" width="9.33203125" style="2" customWidth="1"/>
    <col min="1027" max="1027" width="9.08203125" style="2" bestFit="1" customWidth="1"/>
    <col min="1028" max="1028" width="12" style="2" customWidth="1"/>
    <col min="1029" max="1038" width="11.75" style="2" customWidth="1"/>
    <col min="1039" max="1040" width="13.5" style="2" bestFit="1" customWidth="1"/>
    <col min="1041" max="1044" width="11.75" style="2" customWidth="1"/>
    <col min="1045" max="1045" width="11.83203125" style="2" customWidth="1"/>
    <col min="1046" max="1046" width="5.5" style="2" customWidth="1"/>
    <col min="1047" max="1280" width="6.75" style="2"/>
    <col min="1281" max="1281" width="3.33203125" style="2" customWidth="1"/>
    <col min="1282" max="1282" width="9.33203125" style="2" customWidth="1"/>
    <col min="1283" max="1283" width="9.08203125" style="2" bestFit="1" customWidth="1"/>
    <col min="1284" max="1284" width="12" style="2" customWidth="1"/>
    <col min="1285" max="1294" width="11.75" style="2" customWidth="1"/>
    <col min="1295" max="1296" width="13.5" style="2" bestFit="1" customWidth="1"/>
    <col min="1297" max="1300" width="11.75" style="2" customWidth="1"/>
    <col min="1301" max="1301" width="11.83203125" style="2" customWidth="1"/>
    <col min="1302" max="1302" width="5.5" style="2" customWidth="1"/>
    <col min="1303" max="1536" width="6.75" style="2"/>
    <col min="1537" max="1537" width="3.33203125" style="2" customWidth="1"/>
    <col min="1538" max="1538" width="9.33203125" style="2" customWidth="1"/>
    <col min="1539" max="1539" width="9.08203125" style="2" bestFit="1" customWidth="1"/>
    <col min="1540" max="1540" width="12" style="2" customWidth="1"/>
    <col min="1541" max="1550" width="11.75" style="2" customWidth="1"/>
    <col min="1551" max="1552" width="13.5" style="2" bestFit="1" customWidth="1"/>
    <col min="1553" max="1556" width="11.75" style="2" customWidth="1"/>
    <col min="1557" max="1557" width="11.83203125" style="2" customWidth="1"/>
    <col min="1558" max="1558" width="5.5" style="2" customWidth="1"/>
    <col min="1559" max="1792" width="6.75" style="2"/>
    <col min="1793" max="1793" width="3.33203125" style="2" customWidth="1"/>
    <col min="1794" max="1794" width="9.33203125" style="2" customWidth="1"/>
    <col min="1795" max="1795" width="9.08203125" style="2" bestFit="1" customWidth="1"/>
    <col min="1796" max="1796" width="12" style="2" customWidth="1"/>
    <col min="1797" max="1806" width="11.75" style="2" customWidth="1"/>
    <col min="1807" max="1808" width="13.5" style="2" bestFit="1" customWidth="1"/>
    <col min="1809" max="1812" width="11.75" style="2" customWidth="1"/>
    <col min="1813" max="1813" width="11.83203125" style="2" customWidth="1"/>
    <col min="1814" max="1814" width="5.5" style="2" customWidth="1"/>
    <col min="1815" max="2048" width="6.75" style="2"/>
    <col min="2049" max="2049" width="3.33203125" style="2" customWidth="1"/>
    <col min="2050" max="2050" width="9.33203125" style="2" customWidth="1"/>
    <col min="2051" max="2051" width="9.08203125" style="2" bestFit="1" customWidth="1"/>
    <col min="2052" max="2052" width="12" style="2" customWidth="1"/>
    <col min="2053" max="2062" width="11.75" style="2" customWidth="1"/>
    <col min="2063" max="2064" width="13.5" style="2" bestFit="1" customWidth="1"/>
    <col min="2065" max="2068" width="11.75" style="2" customWidth="1"/>
    <col min="2069" max="2069" width="11.83203125" style="2" customWidth="1"/>
    <col min="2070" max="2070" width="5.5" style="2" customWidth="1"/>
    <col min="2071" max="2304" width="6.75" style="2"/>
    <col min="2305" max="2305" width="3.33203125" style="2" customWidth="1"/>
    <col min="2306" max="2306" width="9.33203125" style="2" customWidth="1"/>
    <col min="2307" max="2307" width="9.08203125" style="2" bestFit="1" customWidth="1"/>
    <col min="2308" max="2308" width="12" style="2" customWidth="1"/>
    <col min="2309" max="2318" width="11.75" style="2" customWidth="1"/>
    <col min="2319" max="2320" width="13.5" style="2" bestFit="1" customWidth="1"/>
    <col min="2321" max="2324" width="11.75" style="2" customWidth="1"/>
    <col min="2325" max="2325" width="11.83203125" style="2" customWidth="1"/>
    <col min="2326" max="2326" width="5.5" style="2" customWidth="1"/>
    <col min="2327" max="2560" width="6.75" style="2"/>
    <col min="2561" max="2561" width="3.33203125" style="2" customWidth="1"/>
    <col min="2562" max="2562" width="9.33203125" style="2" customWidth="1"/>
    <col min="2563" max="2563" width="9.08203125" style="2" bestFit="1" customWidth="1"/>
    <col min="2564" max="2564" width="12" style="2" customWidth="1"/>
    <col min="2565" max="2574" width="11.75" style="2" customWidth="1"/>
    <col min="2575" max="2576" width="13.5" style="2" bestFit="1" customWidth="1"/>
    <col min="2577" max="2580" width="11.75" style="2" customWidth="1"/>
    <col min="2581" max="2581" width="11.83203125" style="2" customWidth="1"/>
    <col min="2582" max="2582" width="5.5" style="2" customWidth="1"/>
    <col min="2583" max="2816" width="6.75" style="2"/>
    <col min="2817" max="2817" width="3.33203125" style="2" customWidth="1"/>
    <col min="2818" max="2818" width="9.33203125" style="2" customWidth="1"/>
    <col min="2819" max="2819" width="9.08203125" style="2" bestFit="1" customWidth="1"/>
    <col min="2820" max="2820" width="12" style="2" customWidth="1"/>
    <col min="2821" max="2830" width="11.75" style="2" customWidth="1"/>
    <col min="2831" max="2832" width="13.5" style="2" bestFit="1" customWidth="1"/>
    <col min="2833" max="2836" width="11.75" style="2" customWidth="1"/>
    <col min="2837" max="2837" width="11.83203125" style="2" customWidth="1"/>
    <col min="2838" max="2838" width="5.5" style="2" customWidth="1"/>
    <col min="2839" max="3072" width="6.75" style="2"/>
    <col min="3073" max="3073" width="3.33203125" style="2" customWidth="1"/>
    <col min="3074" max="3074" width="9.33203125" style="2" customWidth="1"/>
    <col min="3075" max="3075" width="9.08203125" style="2" bestFit="1" customWidth="1"/>
    <col min="3076" max="3076" width="12" style="2" customWidth="1"/>
    <col min="3077" max="3086" width="11.75" style="2" customWidth="1"/>
    <col min="3087" max="3088" width="13.5" style="2" bestFit="1" customWidth="1"/>
    <col min="3089" max="3092" width="11.75" style="2" customWidth="1"/>
    <col min="3093" max="3093" width="11.83203125" style="2" customWidth="1"/>
    <col min="3094" max="3094" width="5.5" style="2" customWidth="1"/>
    <col min="3095" max="3328" width="6.75" style="2"/>
    <col min="3329" max="3329" width="3.33203125" style="2" customWidth="1"/>
    <col min="3330" max="3330" width="9.33203125" style="2" customWidth="1"/>
    <col min="3331" max="3331" width="9.08203125" style="2" bestFit="1" customWidth="1"/>
    <col min="3332" max="3332" width="12" style="2" customWidth="1"/>
    <col min="3333" max="3342" width="11.75" style="2" customWidth="1"/>
    <col min="3343" max="3344" width="13.5" style="2" bestFit="1" customWidth="1"/>
    <col min="3345" max="3348" width="11.75" style="2" customWidth="1"/>
    <col min="3349" max="3349" width="11.83203125" style="2" customWidth="1"/>
    <col min="3350" max="3350" width="5.5" style="2" customWidth="1"/>
    <col min="3351" max="3584" width="6.75" style="2"/>
    <col min="3585" max="3585" width="3.33203125" style="2" customWidth="1"/>
    <col min="3586" max="3586" width="9.33203125" style="2" customWidth="1"/>
    <col min="3587" max="3587" width="9.08203125" style="2" bestFit="1" customWidth="1"/>
    <col min="3588" max="3588" width="12" style="2" customWidth="1"/>
    <col min="3589" max="3598" width="11.75" style="2" customWidth="1"/>
    <col min="3599" max="3600" width="13.5" style="2" bestFit="1" customWidth="1"/>
    <col min="3601" max="3604" width="11.75" style="2" customWidth="1"/>
    <col min="3605" max="3605" width="11.83203125" style="2" customWidth="1"/>
    <col min="3606" max="3606" width="5.5" style="2" customWidth="1"/>
    <col min="3607" max="3840" width="6.75" style="2"/>
    <col min="3841" max="3841" width="3.33203125" style="2" customWidth="1"/>
    <col min="3842" max="3842" width="9.33203125" style="2" customWidth="1"/>
    <col min="3843" max="3843" width="9.08203125" style="2" bestFit="1" customWidth="1"/>
    <col min="3844" max="3844" width="12" style="2" customWidth="1"/>
    <col min="3845" max="3854" width="11.75" style="2" customWidth="1"/>
    <col min="3855" max="3856" width="13.5" style="2" bestFit="1" customWidth="1"/>
    <col min="3857" max="3860" width="11.75" style="2" customWidth="1"/>
    <col min="3861" max="3861" width="11.83203125" style="2" customWidth="1"/>
    <col min="3862" max="3862" width="5.5" style="2" customWidth="1"/>
    <col min="3863" max="4096" width="6.75" style="2"/>
    <col min="4097" max="4097" width="3.33203125" style="2" customWidth="1"/>
    <col min="4098" max="4098" width="9.33203125" style="2" customWidth="1"/>
    <col min="4099" max="4099" width="9.08203125" style="2" bestFit="1" customWidth="1"/>
    <col min="4100" max="4100" width="12" style="2" customWidth="1"/>
    <col min="4101" max="4110" width="11.75" style="2" customWidth="1"/>
    <col min="4111" max="4112" width="13.5" style="2" bestFit="1" customWidth="1"/>
    <col min="4113" max="4116" width="11.75" style="2" customWidth="1"/>
    <col min="4117" max="4117" width="11.83203125" style="2" customWidth="1"/>
    <col min="4118" max="4118" width="5.5" style="2" customWidth="1"/>
    <col min="4119" max="4352" width="6.75" style="2"/>
    <col min="4353" max="4353" width="3.33203125" style="2" customWidth="1"/>
    <col min="4354" max="4354" width="9.33203125" style="2" customWidth="1"/>
    <col min="4355" max="4355" width="9.08203125" style="2" bestFit="1" customWidth="1"/>
    <col min="4356" max="4356" width="12" style="2" customWidth="1"/>
    <col min="4357" max="4366" width="11.75" style="2" customWidth="1"/>
    <col min="4367" max="4368" width="13.5" style="2" bestFit="1" customWidth="1"/>
    <col min="4369" max="4372" width="11.75" style="2" customWidth="1"/>
    <col min="4373" max="4373" width="11.83203125" style="2" customWidth="1"/>
    <col min="4374" max="4374" width="5.5" style="2" customWidth="1"/>
    <col min="4375" max="4608" width="6.75" style="2"/>
    <col min="4609" max="4609" width="3.33203125" style="2" customWidth="1"/>
    <col min="4610" max="4610" width="9.33203125" style="2" customWidth="1"/>
    <col min="4611" max="4611" width="9.08203125" style="2" bestFit="1" customWidth="1"/>
    <col min="4612" max="4612" width="12" style="2" customWidth="1"/>
    <col min="4613" max="4622" width="11.75" style="2" customWidth="1"/>
    <col min="4623" max="4624" width="13.5" style="2" bestFit="1" customWidth="1"/>
    <col min="4625" max="4628" width="11.75" style="2" customWidth="1"/>
    <col min="4629" max="4629" width="11.83203125" style="2" customWidth="1"/>
    <col min="4630" max="4630" width="5.5" style="2" customWidth="1"/>
    <col min="4631" max="4864" width="6.75" style="2"/>
    <col min="4865" max="4865" width="3.33203125" style="2" customWidth="1"/>
    <col min="4866" max="4866" width="9.33203125" style="2" customWidth="1"/>
    <col min="4867" max="4867" width="9.08203125" style="2" bestFit="1" customWidth="1"/>
    <col min="4868" max="4868" width="12" style="2" customWidth="1"/>
    <col min="4869" max="4878" width="11.75" style="2" customWidth="1"/>
    <col min="4879" max="4880" width="13.5" style="2" bestFit="1" customWidth="1"/>
    <col min="4881" max="4884" width="11.75" style="2" customWidth="1"/>
    <col min="4885" max="4885" width="11.83203125" style="2" customWidth="1"/>
    <col min="4886" max="4886" width="5.5" style="2" customWidth="1"/>
    <col min="4887" max="5120" width="6.75" style="2"/>
    <col min="5121" max="5121" width="3.33203125" style="2" customWidth="1"/>
    <col min="5122" max="5122" width="9.33203125" style="2" customWidth="1"/>
    <col min="5123" max="5123" width="9.08203125" style="2" bestFit="1" customWidth="1"/>
    <col min="5124" max="5124" width="12" style="2" customWidth="1"/>
    <col min="5125" max="5134" width="11.75" style="2" customWidth="1"/>
    <col min="5135" max="5136" width="13.5" style="2" bestFit="1" customWidth="1"/>
    <col min="5137" max="5140" width="11.75" style="2" customWidth="1"/>
    <col min="5141" max="5141" width="11.83203125" style="2" customWidth="1"/>
    <col min="5142" max="5142" width="5.5" style="2" customWidth="1"/>
    <col min="5143" max="5376" width="6.75" style="2"/>
    <col min="5377" max="5377" width="3.33203125" style="2" customWidth="1"/>
    <col min="5378" max="5378" width="9.33203125" style="2" customWidth="1"/>
    <col min="5379" max="5379" width="9.08203125" style="2" bestFit="1" customWidth="1"/>
    <col min="5380" max="5380" width="12" style="2" customWidth="1"/>
    <col min="5381" max="5390" width="11.75" style="2" customWidth="1"/>
    <col min="5391" max="5392" width="13.5" style="2" bestFit="1" customWidth="1"/>
    <col min="5393" max="5396" width="11.75" style="2" customWidth="1"/>
    <col min="5397" max="5397" width="11.83203125" style="2" customWidth="1"/>
    <col min="5398" max="5398" width="5.5" style="2" customWidth="1"/>
    <col min="5399" max="5632" width="6.75" style="2"/>
    <col min="5633" max="5633" width="3.33203125" style="2" customWidth="1"/>
    <col min="5634" max="5634" width="9.33203125" style="2" customWidth="1"/>
    <col min="5635" max="5635" width="9.08203125" style="2" bestFit="1" customWidth="1"/>
    <col min="5636" max="5636" width="12" style="2" customWidth="1"/>
    <col min="5637" max="5646" width="11.75" style="2" customWidth="1"/>
    <col min="5647" max="5648" width="13.5" style="2" bestFit="1" customWidth="1"/>
    <col min="5649" max="5652" width="11.75" style="2" customWidth="1"/>
    <col min="5653" max="5653" width="11.83203125" style="2" customWidth="1"/>
    <col min="5654" max="5654" width="5.5" style="2" customWidth="1"/>
    <col min="5655" max="5888" width="6.75" style="2"/>
    <col min="5889" max="5889" width="3.33203125" style="2" customWidth="1"/>
    <col min="5890" max="5890" width="9.33203125" style="2" customWidth="1"/>
    <col min="5891" max="5891" width="9.08203125" style="2" bestFit="1" customWidth="1"/>
    <col min="5892" max="5892" width="12" style="2" customWidth="1"/>
    <col min="5893" max="5902" width="11.75" style="2" customWidth="1"/>
    <col min="5903" max="5904" width="13.5" style="2" bestFit="1" customWidth="1"/>
    <col min="5905" max="5908" width="11.75" style="2" customWidth="1"/>
    <col min="5909" max="5909" width="11.83203125" style="2" customWidth="1"/>
    <col min="5910" max="5910" width="5.5" style="2" customWidth="1"/>
    <col min="5911" max="6144" width="6.75" style="2"/>
    <col min="6145" max="6145" width="3.33203125" style="2" customWidth="1"/>
    <col min="6146" max="6146" width="9.33203125" style="2" customWidth="1"/>
    <col min="6147" max="6147" width="9.08203125" style="2" bestFit="1" customWidth="1"/>
    <col min="6148" max="6148" width="12" style="2" customWidth="1"/>
    <col min="6149" max="6158" width="11.75" style="2" customWidth="1"/>
    <col min="6159" max="6160" width="13.5" style="2" bestFit="1" customWidth="1"/>
    <col min="6161" max="6164" width="11.75" style="2" customWidth="1"/>
    <col min="6165" max="6165" width="11.83203125" style="2" customWidth="1"/>
    <col min="6166" max="6166" width="5.5" style="2" customWidth="1"/>
    <col min="6167" max="6400" width="6.75" style="2"/>
    <col min="6401" max="6401" width="3.33203125" style="2" customWidth="1"/>
    <col min="6402" max="6402" width="9.33203125" style="2" customWidth="1"/>
    <col min="6403" max="6403" width="9.08203125" style="2" bestFit="1" customWidth="1"/>
    <col min="6404" max="6404" width="12" style="2" customWidth="1"/>
    <col min="6405" max="6414" width="11.75" style="2" customWidth="1"/>
    <col min="6415" max="6416" width="13.5" style="2" bestFit="1" customWidth="1"/>
    <col min="6417" max="6420" width="11.75" style="2" customWidth="1"/>
    <col min="6421" max="6421" width="11.83203125" style="2" customWidth="1"/>
    <col min="6422" max="6422" width="5.5" style="2" customWidth="1"/>
    <col min="6423" max="6656" width="6.75" style="2"/>
    <col min="6657" max="6657" width="3.33203125" style="2" customWidth="1"/>
    <col min="6658" max="6658" width="9.33203125" style="2" customWidth="1"/>
    <col min="6659" max="6659" width="9.08203125" style="2" bestFit="1" customWidth="1"/>
    <col min="6660" max="6660" width="12" style="2" customWidth="1"/>
    <col min="6661" max="6670" width="11.75" style="2" customWidth="1"/>
    <col min="6671" max="6672" width="13.5" style="2" bestFit="1" customWidth="1"/>
    <col min="6673" max="6676" width="11.75" style="2" customWidth="1"/>
    <col min="6677" max="6677" width="11.83203125" style="2" customWidth="1"/>
    <col min="6678" max="6678" width="5.5" style="2" customWidth="1"/>
    <col min="6679" max="6912" width="6.75" style="2"/>
    <col min="6913" max="6913" width="3.33203125" style="2" customWidth="1"/>
    <col min="6914" max="6914" width="9.33203125" style="2" customWidth="1"/>
    <col min="6915" max="6915" width="9.08203125" style="2" bestFit="1" customWidth="1"/>
    <col min="6916" max="6916" width="12" style="2" customWidth="1"/>
    <col min="6917" max="6926" width="11.75" style="2" customWidth="1"/>
    <col min="6927" max="6928" width="13.5" style="2" bestFit="1" customWidth="1"/>
    <col min="6929" max="6932" width="11.75" style="2" customWidth="1"/>
    <col min="6933" max="6933" width="11.83203125" style="2" customWidth="1"/>
    <col min="6934" max="6934" width="5.5" style="2" customWidth="1"/>
    <col min="6935" max="7168" width="6.75" style="2"/>
    <col min="7169" max="7169" width="3.33203125" style="2" customWidth="1"/>
    <col min="7170" max="7170" width="9.33203125" style="2" customWidth="1"/>
    <col min="7171" max="7171" width="9.08203125" style="2" bestFit="1" customWidth="1"/>
    <col min="7172" max="7172" width="12" style="2" customWidth="1"/>
    <col min="7173" max="7182" width="11.75" style="2" customWidth="1"/>
    <col min="7183" max="7184" width="13.5" style="2" bestFit="1" customWidth="1"/>
    <col min="7185" max="7188" width="11.75" style="2" customWidth="1"/>
    <col min="7189" max="7189" width="11.83203125" style="2" customWidth="1"/>
    <col min="7190" max="7190" width="5.5" style="2" customWidth="1"/>
    <col min="7191" max="7424" width="6.75" style="2"/>
    <col min="7425" max="7425" width="3.33203125" style="2" customWidth="1"/>
    <col min="7426" max="7426" width="9.33203125" style="2" customWidth="1"/>
    <col min="7427" max="7427" width="9.08203125" style="2" bestFit="1" customWidth="1"/>
    <col min="7428" max="7428" width="12" style="2" customWidth="1"/>
    <col min="7429" max="7438" width="11.75" style="2" customWidth="1"/>
    <col min="7439" max="7440" width="13.5" style="2" bestFit="1" customWidth="1"/>
    <col min="7441" max="7444" width="11.75" style="2" customWidth="1"/>
    <col min="7445" max="7445" width="11.83203125" style="2" customWidth="1"/>
    <col min="7446" max="7446" width="5.5" style="2" customWidth="1"/>
    <col min="7447" max="7680" width="6.75" style="2"/>
    <col min="7681" max="7681" width="3.33203125" style="2" customWidth="1"/>
    <col min="7682" max="7682" width="9.33203125" style="2" customWidth="1"/>
    <col min="7683" max="7683" width="9.08203125" style="2" bestFit="1" customWidth="1"/>
    <col min="7684" max="7684" width="12" style="2" customWidth="1"/>
    <col min="7685" max="7694" width="11.75" style="2" customWidth="1"/>
    <col min="7695" max="7696" width="13.5" style="2" bestFit="1" customWidth="1"/>
    <col min="7697" max="7700" width="11.75" style="2" customWidth="1"/>
    <col min="7701" max="7701" width="11.83203125" style="2" customWidth="1"/>
    <col min="7702" max="7702" width="5.5" style="2" customWidth="1"/>
    <col min="7703" max="7936" width="6.75" style="2"/>
    <col min="7937" max="7937" width="3.33203125" style="2" customWidth="1"/>
    <col min="7938" max="7938" width="9.33203125" style="2" customWidth="1"/>
    <col min="7939" max="7939" width="9.08203125" style="2" bestFit="1" customWidth="1"/>
    <col min="7940" max="7940" width="12" style="2" customWidth="1"/>
    <col min="7941" max="7950" width="11.75" style="2" customWidth="1"/>
    <col min="7951" max="7952" width="13.5" style="2" bestFit="1" customWidth="1"/>
    <col min="7953" max="7956" width="11.75" style="2" customWidth="1"/>
    <col min="7957" max="7957" width="11.83203125" style="2" customWidth="1"/>
    <col min="7958" max="7958" width="5.5" style="2" customWidth="1"/>
    <col min="7959" max="8192" width="6.75" style="2"/>
    <col min="8193" max="8193" width="3.33203125" style="2" customWidth="1"/>
    <col min="8194" max="8194" width="9.33203125" style="2" customWidth="1"/>
    <col min="8195" max="8195" width="9.08203125" style="2" bestFit="1" customWidth="1"/>
    <col min="8196" max="8196" width="12" style="2" customWidth="1"/>
    <col min="8197" max="8206" width="11.75" style="2" customWidth="1"/>
    <col min="8207" max="8208" width="13.5" style="2" bestFit="1" customWidth="1"/>
    <col min="8209" max="8212" width="11.75" style="2" customWidth="1"/>
    <col min="8213" max="8213" width="11.83203125" style="2" customWidth="1"/>
    <col min="8214" max="8214" width="5.5" style="2" customWidth="1"/>
    <col min="8215" max="8448" width="6.75" style="2"/>
    <col min="8449" max="8449" width="3.33203125" style="2" customWidth="1"/>
    <col min="8450" max="8450" width="9.33203125" style="2" customWidth="1"/>
    <col min="8451" max="8451" width="9.08203125" style="2" bestFit="1" customWidth="1"/>
    <col min="8452" max="8452" width="12" style="2" customWidth="1"/>
    <col min="8453" max="8462" width="11.75" style="2" customWidth="1"/>
    <col min="8463" max="8464" width="13.5" style="2" bestFit="1" customWidth="1"/>
    <col min="8465" max="8468" width="11.75" style="2" customWidth="1"/>
    <col min="8469" max="8469" width="11.83203125" style="2" customWidth="1"/>
    <col min="8470" max="8470" width="5.5" style="2" customWidth="1"/>
    <col min="8471" max="8704" width="6.75" style="2"/>
    <col min="8705" max="8705" width="3.33203125" style="2" customWidth="1"/>
    <col min="8706" max="8706" width="9.33203125" style="2" customWidth="1"/>
    <col min="8707" max="8707" width="9.08203125" style="2" bestFit="1" customWidth="1"/>
    <col min="8708" max="8708" width="12" style="2" customWidth="1"/>
    <col min="8709" max="8718" width="11.75" style="2" customWidth="1"/>
    <col min="8719" max="8720" width="13.5" style="2" bestFit="1" customWidth="1"/>
    <col min="8721" max="8724" width="11.75" style="2" customWidth="1"/>
    <col min="8725" max="8725" width="11.83203125" style="2" customWidth="1"/>
    <col min="8726" max="8726" width="5.5" style="2" customWidth="1"/>
    <col min="8727" max="8960" width="6.75" style="2"/>
    <col min="8961" max="8961" width="3.33203125" style="2" customWidth="1"/>
    <col min="8962" max="8962" width="9.33203125" style="2" customWidth="1"/>
    <col min="8963" max="8963" width="9.08203125" style="2" bestFit="1" customWidth="1"/>
    <col min="8964" max="8964" width="12" style="2" customWidth="1"/>
    <col min="8965" max="8974" width="11.75" style="2" customWidth="1"/>
    <col min="8975" max="8976" width="13.5" style="2" bestFit="1" customWidth="1"/>
    <col min="8977" max="8980" width="11.75" style="2" customWidth="1"/>
    <col min="8981" max="8981" width="11.83203125" style="2" customWidth="1"/>
    <col min="8982" max="8982" width="5.5" style="2" customWidth="1"/>
    <col min="8983" max="9216" width="6.75" style="2"/>
    <col min="9217" max="9217" width="3.33203125" style="2" customWidth="1"/>
    <col min="9218" max="9218" width="9.33203125" style="2" customWidth="1"/>
    <col min="9219" max="9219" width="9.08203125" style="2" bestFit="1" customWidth="1"/>
    <col min="9220" max="9220" width="12" style="2" customWidth="1"/>
    <col min="9221" max="9230" width="11.75" style="2" customWidth="1"/>
    <col min="9231" max="9232" width="13.5" style="2" bestFit="1" customWidth="1"/>
    <col min="9233" max="9236" width="11.75" style="2" customWidth="1"/>
    <col min="9237" max="9237" width="11.83203125" style="2" customWidth="1"/>
    <col min="9238" max="9238" width="5.5" style="2" customWidth="1"/>
    <col min="9239" max="9472" width="6.75" style="2"/>
    <col min="9473" max="9473" width="3.33203125" style="2" customWidth="1"/>
    <col min="9474" max="9474" width="9.33203125" style="2" customWidth="1"/>
    <col min="9475" max="9475" width="9.08203125" style="2" bestFit="1" customWidth="1"/>
    <col min="9476" max="9476" width="12" style="2" customWidth="1"/>
    <col min="9477" max="9486" width="11.75" style="2" customWidth="1"/>
    <col min="9487" max="9488" width="13.5" style="2" bestFit="1" customWidth="1"/>
    <col min="9489" max="9492" width="11.75" style="2" customWidth="1"/>
    <col min="9493" max="9493" width="11.83203125" style="2" customWidth="1"/>
    <col min="9494" max="9494" width="5.5" style="2" customWidth="1"/>
    <col min="9495" max="9728" width="6.75" style="2"/>
    <col min="9729" max="9729" width="3.33203125" style="2" customWidth="1"/>
    <col min="9730" max="9730" width="9.33203125" style="2" customWidth="1"/>
    <col min="9731" max="9731" width="9.08203125" style="2" bestFit="1" customWidth="1"/>
    <col min="9732" max="9732" width="12" style="2" customWidth="1"/>
    <col min="9733" max="9742" width="11.75" style="2" customWidth="1"/>
    <col min="9743" max="9744" width="13.5" style="2" bestFit="1" customWidth="1"/>
    <col min="9745" max="9748" width="11.75" style="2" customWidth="1"/>
    <col min="9749" max="9749" width="11.83203125" style="2" customWidth="1"/>
    <col min="9750" max="9750" width="5.5" style="2" customWidth="1"/>
    <col min="9751" max="9984" width="6.75" style="2"/>
    <col min="9985" max="9985" width="3.33203125" style="2" customWidth="1"/>
    <col min="9986" max="9986" width="9.33203125" style="2" customWidth="1"/>
    <col min="9987" max="9987" width="9.08203125" style="2" bestFit="1" customWidth="1"/>
    <col min="9988" max="9988" width="12" style="2" customWidth="1"/>
    <col min="9989" max="9998" width="11.75" style="2" customWidth="1"/>
    <col min="9999" max="10000" width="13.5" style="2" bestFit="1" customWidth="1"/>
    <col min="10001" max="10004" width="11.75" style="2" customWidth="1"/>
    <col min="10005" max="10005" width="11.83203125" style="2" customWidth="1"/>
    <col min="10006" max="10006" width="5.5" style="2" customWidth="1"/>
    <col min="10007" max="10240" width="6.75" style="2"/>
    <col min="10241" max="10241" width="3.33203125" style="2" customWidth="1"/>
    <col min="10242" max="10242" width="9.33203125" style="2" customWidth="1"/>
    <col min="10243" max="10243" width="9.08203125" style="2" bestFit="1" customWidth="1"/>
    <col min="10244" max="10244" width="12" style="2" customWidth="1"/>
    <col min="10245" max="10254" width="11.75" style="2" customWidth="1"/>
    <col min="10255" max="10256" width="13.5" style="2" bestFit="1" customWidth="1"/>
    <col min="10257" max="10260" width="11.75" style="2" customWidth="1"/>
    <col min="10261" max="10261" width="11.83203125" style="2" customWidth="1"/>
    <col min="10262" max="10262" width="5.5" style="2" customWidth="1"/>
    <col min="10263" max="10496" width="6.75" style="2"/>
    <col min="10497" max="10497" width="3.33203125" style="2" customWidth="1"/>
    <col min="10498" max="10498" width="9.33203125" style="2" customWidth="1"/>
    <col min="10499" max="10499" width="9.08203125" style="2" bestFit="1" customWidth="1"/>
    <col min="10500" max="10500" width="12" style="2" customWidth="1"/>
    <col min="10501" max="10510" width="11.75" style="2" customWidth="1"/>
    <col min="10511" max="10512" width="13.5" style="2" bestFit="1" customWidth="1"/>
    <col min="10513" max="10516" width="11.75" style="2" customWidth="1"/>
    <col min="10517" max="10517" width="11.83203125" style="2" customWidth="1"/>
    <col min="10518" max="10518" width="5.5" style="2" customWidth="1"/>
    <col min="10519" max="10752" width="6.75" style="2"/>
    <col min="10753" max="10753" width="3.33203125" style="2" customWidth="1"/>
    <col min="10754" max="10754" width="9.33203125" style="2" customWidth="1"/>
    <col min="10755" max="10755" width="9.08203125" style="2" bestFit="1" customWidth="1"/>
    <col min="10756" max="10756" width="12" style="2" customWidth="1"/>
    <col min="10757" max="10766" width="11.75" style="2" customWidth="1"/>
    <col min="10767" max="10768" width="13.5" style="2" bestFit="1" customWidth="1"/>
    <col min="10769" max="10772" width="11.75" style="2" customWidth="1"/>
    <col min="10773" max="10773" width="11.83203125" style="2" customWidth="1"/>
    <col min="10774" max="10774" width="5.5" style="2" customWidth="1"/>
    <col min="10775" max="11008" width="6.75" style="2"/>
    <col min="11009" max="11009" width="3.33203125" style="2" customWidth="1"/>
    <col min="11010" max="11010" width="9.33203125" style="2" customWidth="1"/>
    <col min="11011" max="11011" width="9.08203125" style="2" bestFit="1" customWidth="1"/>
    <col min="11012" max="11012" width="12" style="2" customWidth="1"/>
    <col min="11013" max="11022" width="11.75" style="2" customWidth="1"/>
    <col min="11023" max="11024" width="13.5" style="2" bestFit="1" customWidth="1"/>
    <col min="11025" max="11028" width="11.75" style="2" customWidth="1"/>
    <col min="11029" max="11029" width="11.83203125" style="2" customWidth="1"/>
    <col min="11030" max="11030" width="5.5" style="2" customWidth="1"/>
    <col min="11031" max="11264" width="6.75" style="2"/>
    <col min="11265" max="11265" width="3.33203125" style="2" customWidth="1"/>
    <col min="11266" max="11266" width="9.33203125" style="2" customWidth="1"/>
    <col min="11267" max="11267" width="9.08203125" style="2" bestFit="1" customWidth="1"/>
    <col min="11268" max="11268" width="12" style="2" customWidth="1"/>
    <col min="11269" max="11278" width="11.75" style="2" customWidth="1"/>
    <col min="11279" max="11280" width="13.5" style="2" bestFit="1" customWidth="1"/>
    <col min="11281" max="11284" width="11.75" style="2" customWidth="1"/>
    <col min="11285" max="11285" width="11.83203125" style="2" customWidth="1"/>
    <col min="11286" max="11286" width="5.5" style="2" customWidth="1"/>
    <col min="11287" max="11520" width="6.75" style="2"/>
    <col min="11521" max="11521" width="3.33203125" style="2" customWidth="1"/>
    <col min="11522" max="11522" width="9.33203125" style="2" customWidth="1"/>
    <col min="11523" max="11523" width="9.08203125" style="2" bestFit="1" customWidth="1"/>
    <col min="11524" max="11524" width="12" style="2" customWidth="1"/>
    <col min="11525" max="11534" width="11.75" style="2" customWidth="1"/>
    <col min="11535" max="11536" width="13.5" style="2" bestFit="1" customWidth="1"/>
    <col min="11537" max="11540" width="11.75" style="2" customWidth="1"/>
    <col min="11541" max="11541" width="11.83203125" style="2" customWidth="1"/>
    <col min="11542" max="11542" width="5.5" style="2" customWidth="1"/>
    <col min="11543" max="11776" width="6.75" style="2"/>
    <col min="11777" max="11777" width="3.33203125" style="2" customWidth="1"/>
    <col min="11778" max="11778" width="9.33203125" style="2" customWidth="1"/>
    <col min="11779" max="11779" width="9.08203125" style="2" bestFit="1" customWidth="1"/>
    <col min="11780" max="11780" width="12" style="2" customWidth="1"/>
    <col min="11781" max="11790" width="11.75" style="2" customWidth="1"/>
    <col min="11791" max="11792" width="13.5" style="2" bestFit="1" customWidth="1"/>
    <col min="11793" max="11796" width="11.75" style="2" customWidth="1"/>
    <col min="11797" max="11797" width="11.83203125" style="2" customWidth="1"/>
    <col min="11798" max="11798" width="5.5" style="2" customWidth="1"/>
    <col min="11799" max="12032" width="6.75" style="2"/>
    <col min="12033" max="12033" width="3.33203125" style="2" customWidth="1"/>
    <col min="12034" max="12034" width="9.33203125" style="2" customWidth="1"/>
    <col min="12035" max="12035" width="9.08203125" style="2" bestFit="1" customWidth="1"/>
    <col min="12036" max="12036" width="12" style="2" customWidth="1"/>
    <col min="12037" max="12046" width="11.75" style="2" customWidth="1"/>
    <col min="12047" max="12048" width="13.5" style="2" bestFit="1" customWidth="1"/>
    <col min="12049" max="12052" width="11.75" style="2" customWidth="1"/>
    <col min="12053" max="12053" width="11.83203125" style="2" customWidth="1"/>
    <col min="12054" max="12054" width="5.5" style="2" customWidth="1"/>
    <col min="12055" max="12288" width="6.75" style="2"/>
    <col min="12289" max="12289" width="3.33203125" style="2" customWidth="1"/>
    <col min="12290" max="12290" width="9.33203125" style="2" customWidth="1"/>
    <col min="12291" max="12291" width="9.08203125" style="2" bestFit="1" customWidth="1"/>
    <col min="12292" max="12292" width="12" style="2" customWidth="1"/>
    <col min="12293" max="12302" width="11.75" style="2" customWidth="1"/>
    <col min="12303" max="12304" width="13.5" style="2" bestFit="1" customWidth="1"/>
    <col min="12305" max="12308" width="11.75" style="2" customWidth="1"/>
    <col min="12309" max="12309" width="11.83203125" style="2" customWidth="1"/>
    <col min="12310" max="12310" width="5.5" style="2" customWidth="1"/>
    <col min="12311" max="12544" width="6.75" style="2"/>
    <col min="12545" max="12545" width="3.33203125" style="2" customWidth="1"/>
    <col min="12546" max="12546" width="9.33203125" style="2" customWidth="1"/>
    <col min="12547" max="12547" width="9.08203125" style="2" bestFit="1" customWidth="1"/>
    <col min="12548" max="12548" width="12" style="2" customWidth="1"/>
    <col min="12549" max="12558" width="11.75" style="2" customWidth="1"/>
    <col min="12559" max="12560" width="13.5" style="2" bestFit="1" customWidth="1"/>
    <col min="12561" max="12564" width="11.75" style="2" customWidth="1"/>
    <col min="12565" max="12565" width="11.83203125" style="2" customWidth="1"/>
    <col min="12566" max="12566" width="5.5" style="2" customWidth="1"/>
    <col min="12567" max="12800" width="6.75" style="2"/>
    <col min="12801" max="12801" width="3.33203125" style="2" customWidth="1"/>
    <col min="12802" max="12802" width="9.33203125" style="2" customWidth="1"/>
    <col min="12803" max="12803" width="9.08203125" style="2" bestFit="1" customWidth="1"/>
    <col min="12804" max="12804" width="12" style="2" customWidth="1"/>
    <col min="12805" max="12814" width="11.75" style="2" customWidth="1"/>
    <col min="12815" max="12816" width="13.5" style="2" bestFit="1" customWidth="1"/>
    <col min="12817" max="12820" width="11.75" style="2" customWidth="1"/>
    <col min="12821" max="12821" width="11.83203125" style="2" customWidth="1"/>
    <col min="12822" max="12822" width="5.5" style="2" customWidth="1"/>
    <col min="12823" max="13056" width="6.75" style="2"/>
    <col min="13057" max="13057" width="3.33203125" style="2" customWidth="1"/>
    <col min="13058" max="13058" width="9.33203125" style="2" customWidth="1"/>
    <col min="13059" max="13059" width="9.08203125" style="2" bestFit="1" customWidth="1"/>
    <col min="13060" max="13060" width="12" style="2" customWidth="1"/>
    <col min="13061" max="13070" width="11.75" style="2" customWidth="1"/>
    <col min="13071" max="13072" width="13.5" style="2" bestFit="1" customWidth="1"/>
    <col min="13073" max="13076" width="11.75" style="2" customWidth="1"/>
    <col min="13077" max="13077" width="11.83203125" style="2" customWidth="1"/>
    <col min="13078" max="13078" width="5.5" style="2" customWidth="1"/>
    <col min="13079" max="13312" width="6.75" style="2"/>
    <col min="13313" max="13313" width="3.33203125" style="2" customWidth="1"/>
    <col min="13314" max="13314" width="9.33203125" style="2" customWidth="1"/>
    <col min="13315" max="13315" width="9.08203125" style="2" bestFit="1" customWidth="1"/>
    <col min="13316" max="13316" width="12" style="2" customWidth="1"/>
    <col min="13317" max="13326" width="11.75" style="2" customWidth="1"/>
    <col min="13327" max="13328" width="13.5" style="2" bestFit="1" customWidth="1"/>
    <col min="13329" max="13332" width="11.75" style="2" customWidth="1"/>
    <col min="13333" max="13333" width="11.83203125" style="2" customWidth="1"/>
    <col min="13334" max="13334" width="5.5" style="2" customWidth="1"/>
    <col min="13335" max="13568" width="6.75" style="2"/>
    <col min="13569" max="13569" width="3.33203125" style="2" customWidth="1"/>
    <col min="13570" max="13570" width="9.33203125" style="2" customWidth="1"/>
    <col min="13571" max="13571" width="9.08203125" style="2" bestFit="1" customWidth="1"/>
    <col min="13572" max="13572" width="12" style="2" customWidth="1"/>
    <col min="13573" max="13582" width="11.75" style="2" customWidth="1"/>
    <col min="13583" max="13584" width="13.5" style="2" bestFit="1" customWidth="1"/>
    <col min="13585" max="13588" width="11.75" style="2" customWidth="1"/>
    <col min="13589" max="13589" width="11.83203125" style="2" customWidth="1"/>
    <col min="13590" max="13590" width="5.5" style="2" customWidth="1"/>
    <col min="13591" max="13824" width="6.75" style="2"/>
    <col min="13825" max="13825" width="3.33203125" style="2" customWidth="1"/>
    <col min="13826" max="13826" width="9.33203125" style="2" customWidth="1"/>
    <col min="13827" max="13827" width="9.08203125" style="2" bestFit="1" customWidth="1"/>
    <col min="13828" max="13828" width="12" style="2" customWidth="1"/>
    <col min="13829" max="13838" width="11.75" style="2" customWidth="1"/>
    <col min="13839" max="13840" width="13.5" style="2" bestFit="1" customWidth="1"/>
    <col min="13841" max="13844" width="11.75" style="2" customWidth="1"/>
    <col min="13845" max="13845" width="11.83203125" style="2" customWidth="1"/>
    <col min="13846" max="13846" width="5.5" style="2" customWidth="1"/>
    <col min="13847" max="14080" width="6.75" style="2"/>
    <col min="14081" max="14081" width="3.33203125" style="2" customWidth="1"/>
    <col min="14082" max="14082" width="9.33203125" style="2" customWidth="1"/>
    <col min="14083" max="14083" width="9.08203125" style="2" bestFit="1" customWidth="1"/>
    <col min="14084" max="14084" width="12" style="2" customWidth="1"/>
    <col min="14085" max="14094" width="11.75" style="2" customWidth="1"/>
    <col min="14095" max="14096" width="13.5" style="2" bestFit="1" customWidth="1"/>
    <col min="14097" max="14100" width="11.75" style="2" customWidth="1"/>
    <col min="14101" max="14101" width="11.83203125" style="2" customWidth="1"/>
    <col min="14102" max="14102" width="5.5" style="2" customWidth="1"/>
    <col min="14103" max="14336" width="6.75" style="2"/>
    <col min="14337" max="14337" width="3.33203125" style="2" customWidth="1"/>
    <col min="14338" max="14338" width="9.33203125" style="2" customWidth="1"/>
    <col min="14339" max="14339" width="9.08203125" style="2" bestFit="1" customWidth="1"/>
    <col min="14340" max="14340" width="12" style="2" customWidth="1"/>
    <col min="14341" max="14350" width="11.75" style="2" customWidth="1"/>
    <col min="14351" max="14352" width="13.5" style="2" bestFit="1" customWidth="1"/>
    <col min="14353" max="14356" width="11.75" style="2" customWidth="1"/>
    <col min="14357" max="14357" width="11.83203125" style="2" customWidth="1"/>
    <col min="14358" max="14358" width="5.5" style="2" customWidth="1"/>
    <col min="14359" max="14592" width="6.75" style="2"/>
    <col min="14593" max="14593" width="3.33203125" style="2" customWidth="1"/>
    <col min="14594" max="14594" width="9.33203125" style="2" customWidth="1"/>
    <col min="14595" max="14595" width="9.08203125" style="2" bestFit="1" customWidth="1"/>
    <col min="14596" max="14596" width="12" style="2" customWidth="1"/>
    <col min="14597" max="14606" width="11.75" style="2" customWidth="1"/>
    <col min="14607" max="14608" width="13.5" style="2" bestFit="1" customWidth="1"/>
    <col min="14609" max="14612" width="11.75" style="2" customWidth="1"/>
    <col min="14613" max="14613" width="11.83203125" style="2" customWidth="1"/>
    <col min="14614" max="14614" width="5.5" style="2" customWidth="1"/>
    <col min="14615" max="14848" width="6.75" style="2"/>
    <col min="14849" max="14849" width="3.33203125" style="2" customWidth="1"/>
    <col min="14850" max="14850" width="9.33203125" style="2" customWidth="1"/>
    <col min="14851" max="14851" width="9.08203125" style="2" bestFit="1" customWidth="1"/>
    <col min="14852" max="14852" width="12" style="2" customWidth="1"/>
    <col min="14853" max="14862" width="11.75" style="2" customWidth="1"/>
    <col min="14863" max="14864" width="13.5" style="2" bestFit="1" customWidth="1"/>
    <col min="14865" max="14868" width="11.75" style="2" customWidth="1"/>
    <col min="14869" max="14869" width="11.83203125" style="2" customWidth="1"/>
    <col min="14870" max="14870" width="5.5" style="2" customWidth="1"/>
    <col min="14871" max="15104" width="6.75" style="2"/>
    <col min="15105" max="15105" width="3.33203125" style="2" customWidth="1"/>
    <col min="15106" max="15106" width="9.33203125" style="2" customWidth="1"/>
    <col min="15107" max="15107" width="9.08203125" style="2" bestFit="1" customWidth="1"/>
    <col min="15108" max="15108" width="12" style="2" customWidth="1"/>
    <col min="15109" max="15118" width="11.75" style="2" customWidth="1"/>
    <col min="15119" max="15120" width="13.5" style="2" bestFit="1" customWidth="1"/>
    <col min="15121" max="15124" width="11.75" style="2" customWidth="1"/>
    <col min="15125" max="15125" width="11.83203125" style="2" customWidth="1"/>
    <col min="15126" max="15126" width="5.5" style="2" customWidth="1"/>
    <col min="15127" max="15360" width="6.75" style="2"/>
    <col min="15361" max="15361" width="3.33203125" style="2" customWidth="1"/>
    <col min="15362" max="15362" width="9.33203125" style="2" customWidth="1"/>
    <col min="15363" max="15363" width="9.08203125" style="2" bestFit="1" customWidth="1"/>
    <col min="15364" max="15364" width="12" style="2" customWidth="1"/>
    <col min="15365" max="15374" width="11.75" style="2" customWidth="1"/>
    <col min="15375" max="15376" width="13.5" style="2" bestFit="1" customWidth="1"/>
    <col min="15377" max="15380" width="11.75" style="2" customWidth="1"/>
    <col min="15381" max="15381" width="11.83203125" style="2" customWidth="1"/>
    <col min="15382" max="15382" width="5.5" style="2" customWidth="1"/>
    <col min="15383" max="15616" width="6.75" style="2"/>
    <col min="15617" max="15617" width="3.33203125" style="2" customWidth="1"/>
    <col min="15618" max="15618" width="9.33203125" style="2" customWidth="1"/>
    <col min="15619" max="15619" width="9.08203125" style="2" bestFit="1" customWidth="1"/>
    <col min="15620" max="15620" width="12" style="2" customWidth="1"/>
    <col min="15621" max="15630" width="11.75" style="2" customWidth="1"/>
    <col min="15631" max="15632" width="13.5" style="2" bestFit="1" customWidth="1"/>
    <col min="15633" max="15636" width="11.75" style="2" customWidth="1"/>
    <col min="15637" max="15637" width="11.83203125" style="2" customWidth="1"/>
    <col min="15638" max="15638" width="5.5" style="2" customWidth="1"/>
    <col min="15639" max="15872" width="6.75" style="2"/>
    <col min="15873" max="15873" width="3.33203125" style="2" customWidth="1"/>
    <col min="15874" max="15874" width="9.33203125" style="2" customWidth="1"/>
    <col min="15875" max="15875" width="9.08203125" style="2" bestFit="1" customWidth="1"/>
    <col min="15876" max="15876" width="12" style="2" customWidth="1"/>
    <col min="15877" max="15886" width="11.75" style="2" customWidth="1"/>
    <col min="15887" max="15888" width="13.5" style="2" bestFit="1" customWidth="1"/>
    <col min="15889" max="15892" width="11.75" style="2" customWidth="1"/>
    <col min="15893" max="15893" width="11.83203125" style="2" customWidth="1"/>
    <col min="15894" max="15894" width="5.5" style="2" customWidth="1"/>
    <col min="15895" max="16128" width="6.75" style="2"/>
    <col min="16129" max="16129" width="3.33203125" style="2" customWidth="1"/>
    <col min="16130" max="16130" width="9.33203125" style="2" customWidth="1"/>
    <col min="16131" max="16131" width="9.08203125" style="2" bestFit="1" customWidth="1"/>
    <col min="16132" max="16132" width="12" style="2" customWidth="1"/>
    <col min="16133" max="16142" width="11.75" style="2" customWidth="1"/>
    <col min="16143" max="16144" width="13.5" style="2" bestFit="1" customWidth="1"/>
    <col min="16145" max="16148" width="11.75" style="2" customWidth="1"/>
    <col min="16149" max="16149" width="11.83203125" style="2" customWidth="1"/>
    <col min="16150" max="16150" width="5.5" style="2" customWidth="1"/>
    <col min="16151" max="16384" width="6.75" style="2"/>
  </cols>
  <sheetData>
    <row r="1" spans="1:36" ht="19" x14ac:dyDescent="0.3">
      <c r="A1" s="1" t="s">
        <v>0</v>
      </c>
    </row>
    <row r="2" spans="1:36" x14ac:dyDescent="0.2">
      <c r="C2" s="3"/>
      <c r="D2" s="4"/>
      <c r="S2" s="123"/>
      <c r="T2" s="123"/>
      <c r="U2" s="36" t="s">
        <v>1</v>
      </c>
    </row>
    <row r="3" spans="1:36" ht="30" customHeight="1" x14ac:dyDescent="0.2">
      <c r="A3" s="171" t="s">
        <v>2</v>
      </c>
      <c r="B3" s="172"/>
      <c r="C3" s="175" t="s">
        <v>3</v>
      </c>
      <c r="D3" s="175" t="s">
        <v>4</v>
      </c>
      <c r="E3" s="169" t="s">
        <v>5</v>
      </c>
      <c r="F3" s="170"/>
      <c r="G3" s="169" t="s">
        <v>6</v>
      </c>
      <c r="H3" s="170"/>
      <c r="I3" s="169" t="s">
        <v>7</v>
      </c>
      <c r="J3" s="170"/>
      <c r="K3" s="6" t="s">
        <v>8</v>
      </c>
      <c r="L3" s="7" t="s">
        <v>9</v>
      </c>
      <c r="M3" s="169" t="s">
        <v>10</v>
      </c>
      <c r="N3" s="170"/>
      <c r="O3" s="177" t="s">
        <v>11</v>
      </c>
      <c r="P3" s="178"/>
      <c r="Q3" s="169" t="s">
        <v>12</v>
      </c>
      <c r="R3" s="170"/>
      <c r="S3" s="179" t="s">
        <v>13</v>
      </c>
      <c r="T3" s="180"/>
      <c r="U3" s="181" t="s">
        <v>14</v>
      </c>
    </row>
    <row r="4" spans="1:36" ht="27.75" customHeight="1" x14ac:dyDescent="0.2">
      <c r="A4" s="173"/>
      <c r="B4" s="174"/>
      <c r="C4" s="176"/>
      <c r="D4" s="176"/>
      <c r="E4" s="8" t="s">
        <v>15</v>
      </c>
      <c r="F4" s="9" t="s">
        <v>16</v>
      </c>
      <c r="G4" s="8" t="s">
        <v>15</v>
      </c>
      <c r="H4" s="9" t="s">
        <v>16</v>
      </c>
      <c r="I4" s="8" t="s">
        <v>15</v>
      </c>
      <c r="J4" s="9" t="s">
        <v>16</v>
      </c>
      <c r="K4" s="8" t="s">
        <v>15</v>
      </c>
      <c r="L4" s="10" t="s">
        <v>16</v>
      </c>
      <c r="M4" s="8" t="s">
        <v>15</v>
      </c>
      <c r="N4" s="9" t="s">
        <v>16</v>
      </c>
      <c r="O4" s="31" t="s">
        <v>15</v>
      </c>
      <c r="P4" s="9" t="s">
        <v>16</v>
      </c>
      <c r="Q4" s="8" t="s">
        <v>15</v>
      </c>
      <c r="R4" s="9" t="s">
        <v>16</v>
      </c>
      <c r="S4" s="8" t="s">
        <v>15</v>
      </c>
      <c r="T4" s="9" t="s">
        <v>16</v>
      </c>
      <c r="U4" s="182"/>
    </row>
    <row r="5" spans="1:36" ht="17.25" hidden="1" customHeight="1" x14ac:dyDescent="0.2">
      <c r="B5" s="11" t="s">
        <v>17</v>
      </c>
      <c r="C5" s="12">
        <v>8396.4699999999993</v>
      </c>
      <c r="D5" s="13">
        <v>3935166480</v>
      </c>
      <c r="E5" s="13">
        <v>728588860</v>
      </c>
      <c r="F5" s="13">
        <v>710293162</v>
      </c>
      <c r="G5" s="13">
        <v>130315965</v>
      </c>
      <c r="H5" s="13">
        <v>123152382</v>
      </c>
      <c r="I5" s="13">
        <v>628863063</v>
      </c>
      <c r="J5" s="13">
        <v>570895423</v>
      </c>
      <c r="K5" s="13">
        <v>3214</v>
      </c>
      <c r="L5" s="13">
        <v>1303</v>
      </c>
      <c r="M5" s="13">
        <v>14943767</v>
      </c>
      <c r="N5" s="13">
        <v>3812532</v>
      </c>
      <c r="O5" s="32">
        <v>2795783326</v>
      </c>
      <c r="P5" s="13">
        <v>2270093365</v>
      </c>
      <c r="Q5" s="13">
        <v>64370743</v>
      </c>
      <c r="R5" s="13">
        <v>50613531</v>
      </c>
      <c r="S5" s="13">
        <v>385458934</v>
      </c>
      <c r="T5" s="13">
        <v>206304782</v>
      </c>
      <c r="U5" s="13">
        <v>2967559778</v>
      </c>
    </row>
    <row r="6" spans="1:36" ht="17.25" hidden="1" customHeight="1" x14ac:dyDescent="0.2">
      <c r="B6" s="11" t="s">
        <v>18</v>
      </c>
      <c r="C6" s="12">
        <v>8400.9</v>
      </c>
      <c r="D6" s="13">
        <v>3939910907</v>
      </c>
      <c r="E6" s="13">
        <v>725316904</v>
      </c>
      <c r="F6" s="13">
        <v>706961302</v>
      </c>
      <c r="G6" s="13">
        <v>129787849</v>
      </c>
      <c r="H6" s="13">
        <v>122639319</v>
      </c>
      <c r="I6" s="13">
        <v>630465204</v>
      </c>
      <c r="J6" s="13">
        <v>572459246</v>
      </c>
      <c r="K6" s="13">
        <v>3214</v>
      </c>
      <c r="L6" s="13">
        <v>1296</v>
      </c>
      <c r="M6" s="13">
        <v>14958453</v>
      </c>
      <c r="N6" s="13">
        <v>3813405</v>
      </c>
      <c r="O6" s="32">
        <v>2800822576</v>
      </c>
      <c r="P6" s="13">
        <v>2274879557</v>
      </c>
      <c r="Q6" s="13">
        <v>64159355</v>
      </c>
      <c r="R6" s="13">
        <v>50473248</v>
      </c>
      <c r="S6" s="13">
        <v>389511608</v>
      </c>
      <c r="T6" s="13">
        <v>208683534</v>
      </c>
      <c r="U6" s="13">
        <v>2986067225</v>
      </c>
    </row>
    <row r="7" spans="1:36" ht="17.25" hidden="1" customHeight="1" x14ac:dyDescent="0.2">
      <c r="B7" s="11" t="s">
        <v>19</v>
      </c>
      <c r="C7" s="12">
        <v>8400.9599999999991</v>
      </c>
      <c r="D7" s="13">
        <v>3939525873</v>
      </c>
      <c r="E7" s="13">
        <v>722800485</v>
      </c>
      <c r="F7" s="13">
        <v>704735225</v>
      </c>
      <c r="G7" s="13">
        <v>129197095</v>
      </c>
      <c r="H7" s="13">
        <v>122104652</v>
      </c>
      <c r="I7" s="13">
        <v>632413933</v>
      </c>
      <c r="J7" s="13">
        <v>574656901</v>
      </c>
      <c r="K7" s="13">
        <v>3214</v>
      </c>
      <c r="L7" s="13">
        <v>1296</v>
      </c>
      <c r="M7" s="13">
        <v>14959339</v>
      </c>
      <c r="N7" s="13">
        <v>3813299</v>
      </c>
      <c r="O7" s="32">
        <v>2794478555</v>
      </c>
      <c r="P7" s="13">
        <v>2272915103</v>
      </c>
      <c r="Q7" s="13">
        <v>63282720</v>
      </c>
      <c r="R7" s="13">
        <v>49567491</v>
      </c>
      <c r="S7" s="13">
        <v>392318417</v>
      </c>
      <c r="T7" s="13">
        <v>211731906</v>
      </c>
      <c r="U7" s="13">
        <v>3170946362</v>
      </c>
    </row>
    <row r="8" spans="1:36" ht="17.25" hidden="1" customHeight="1" x14ac:dyDescent="0.2">
      <c r="B8" s="11" t="s">
        <v>20</v>
      </c>
      <c r="C8" s="12">
        <v>8400.93</v>
      </c>
      <c r="D8" s="14">
        <v>3940321257</v>
      </c>
      <c r="E8" s="14">
        <v>720300282</v>
      </c>
      <c r="F8" s="14">
        <v>702271710</v>
      </c>
      <c r="G8" s="14">
        <v>128438956</v>
      </c>
      <c r="H8" s="14">
        <v>121447973</v>
      </c>
      <c r="I8" s="14">
        <v>633244811</v>
      </c>
      <c r="J8" s="14">
        <v>576721988</v>
      </c>
      <c r="K8" s="14">
        <v>3214</v>
      </c>
      <c r="L8" s="14">
        <v>1296</v>
      </c>
      <c r="M8" s="15">
        <v>14950944</v>
      </c>
      <c r="N8" s="15">
        <v>3810055</v>
      </c>
      <c r="O8" s="33">
        <v>2797559899</v>
      </c>
      <c r="P8" s="15">
        <v>2272878978</v>
      </c>
      <c r="Q8" s="15">
        <v>63331405</v>
      </c>
      <c r="R8" s="15">
        <v>49717312</v>
      </c>
      <c r="S8" s="15">
        <v>394850615</v>
      </c>
      <c r="T8" s="15">
        <v>213471945</v>
      </c>
      <c r="U8" s="15">
        <v>3173282087</v>
      </c>
    </row>
    <row r="9" spans="1:36" ht="17.25" customHeight="1" x14ac:dyDescent="0.2">
      <c r="B9" s="11" t="s">
        <v>21</v>
      </c>
      <c r="C9" s="12">
        <v>8400.94</v>
      </c>
      <c r="D9" s="14">
        <v>3940159874</v>
      </c>
      <c r="E9" s="14">
        <v>717295615</v>
      </c>
      <c r="F9" s="14">
        <v>699257600</v>
      </c>
      <c r="G9" s="14">
        <v>127818784</v>
      </c>
      <c r="H9" s="14">
        <v>120640873</v>
      </c>
      <c r="I9" s="14">
        <v>634607505</v>
      </c>
      <c r="J9" s="14">
        <v>578197355</v>
      </c>
      <c r="K9" s="14">
        <v>2626</v>
      </c>
      <c r="L9" s="14">
        <v>708</v>
      </c>
      <c r="M9" s="15">
        <v>14918694</v>
      </c>
      <c r="N9" s="15">
        <v>3776762</v>
      </c>
      <c r="O9" s="33">
        <v>2802058356</v>
      </c>
      <c r="P9" s="15">
        <v>2272981304</v>
      </c>
      <c r="Q9" s="15">
        <v>63273374</v>
      </c>
      <c r="R9" s="15">
        <v>49661542</v>
      </c>
      <c r="S9" s="15">
        <v>397408031</v>
      </c>
      <c r="T9" s="15">
        <v>215643730</v>
      </c>
      <c r="U9" s="15">
        <v>3131118805</v>
      </c>
    </row>
    <row r="10" spans="1:36" ht="3.75" customHeight="1" x14ac:dyDescent="0.2">
      <c r="B10" s="16"/>
      <c r="C10" s="1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2"/>
      <c r="P10" s="13"/>
      <c r="Q10" s="13"/>
      <c r="R10" s="13"/>
      <c r="S10" s="13"/>
      <c r="T10" s="13"/>
      <c r="U10" s="13"/>
    </row>
    <row r="11" spans="1:36" ht="17.25" hidden="1" customHeight="1" x14ac:dyDescent="0.2">
      <c r="B11" s="11" t="s">
        <v>22</v>
      </c>
      <c r="C11" s="12">
        <v>169.15</v>
      </c>
      <c r="D11" s="13">
        <v>85699372</v>
      </c>
      <c r="E11" s="13">
        <v>2067993</v>
      </c>
      <c r="F11" s="13">
        <v>2060399</v>
      </c>
      <c r="G11" s="13">
        <v>514876</v>
      </c>
      <c r="H11" s="13">
        <v>510430</v>
      </c>
      <c r="I11" s="13">
        <v>62199466</v>
      </c>
      <c r="J11" s="13">
        <v>56696050</v>
      </c>
      <c r="K11" s="13">
        <v>25</v>
      </c>
      <c r="L11" s="13">
        <v>25</v>
      </c>
      <c r="M11" s="13">
        <v>327587</v>
      </c>
      <c r="N11" s="13">
        <v>34612</v>
      </c>
      <c r="O11" s="32">
        <v>35560609</v>
      </c>
      <c r="P11" s="13">
        <v>17226757</v>
      </c>
      <c r="Q11" s="13">
        <v>125804</v>
      </c>
      <c r="R11" s="13">
        <v>115044</v>
      </c>
      <c r="S11" s="13">
        <v>16501939</v>
      </c>
      <c r="T11" s="13">
        <v>9056055</v>
      </c>
      <c r="U11" s="13">
        <v>51951704</v>
      </c>
    </row>
    <row r="12" spans="1:36" ht="17.25" hidden="1" customHeight="1" x14ac:dyDescent="0.2">
      <c r="B12" s="11" t="s">
        <v>23</v>
      </c>
      <c r="C12" s="12">
        <v>480.89</v>
      </c>
      <c r="D12" s="13">
        <v>252603455</v>
      </c>
      <c r="E12" s="13">
        <v>30984713</v>
      </c>
      <c r="F12" s="13">
        <v>30571702</v>
      </c>
      <c r="G12" s="13">
        <v>3947877</v>
      </c>
      <c r="H12" s="13">
        <v>3838008</v>
      </c>
      <c r="I12" s="13">
        <v>55927338</v>
      </c>
      <c r="J12" s="13">
        <v>52395816</v>
      </c>
      <c r="K12" s="13">
        <v>151</v>
      </c>
      <c r="L12" s="13">
        <v>139</v>
      </c>
      <c r="M12" s="13">
        <v>2100591</v>
      </c>
      <c r="N12" s="13">
        <v>749981</v>
      </c>
      <c r="O12" s="32">
        <v>155211323</v>
      </c>
      <c r="P12" s="13">
        <v>137707771</v>
      </c>
      <c r="Q12" s="13">
        <v>2816453</v>
      </c>
      <c r="R12" s="13">
        <v>2558883</v>
      </c>
      <c r="S12" s="13">
        <v>30137663</v>
      </c>
      <c r="T12" s="13">
        <v>24781155</v>
      </c>
      <c r="U12" s="13">
        <v>199733875</v>
      </c>
    </row>
    <row r="13" spans="1:36" ht="17.25" hidden="1" customHeight="1" x14ac:dyDescent="0.2">
      <c r="B13" s="11" t="s">
        <v>24</v>
      </c>
      <c r="C13" s="12">
        <v>266.33</v>
      </c>
      <c r="D13" s="13">
        <v>158515167</v>
      </c>
      <c r="E13" s="13">
        <v>46753416</v>
      </c>
      <c r="F13" s="13">
        <v>45794381</v>
      </c>
      <c r="G13" s="13">
        <v>5178718</v>
      </c>
      <c r="H13" s="13">
        <v>5023696</v>
      </c>
      <c r="I13" s="13">
        <v>84874255</v>
      </c>
      <c r="J13" s="13">
        <v>79457891</v>
      </c>
      <c r="K13" s="13">
        <v>0</v>
      </c>
      <c r="L13" s="13">
        <v>0</v>
      </c>
      <c r="M13" s="13">
        <v>335502</v>
      </c>
      <c r="N13" s="13">
        <v>2000</v>
      </c>
      <c r="O13" s="32">
        <v>20846508</v>
      </c>
      <c r="P13" s="13">
        <v>15179949</v>
      </c>
      <c r="Q13" s="13">
        <v>634851</v>
      </c>
      <c r="R13" s="13">
        <v>495814</v>
      </c>
      <c r="S13" s="13">
        <v>16758852</v>
      </c>
      <c r="T13" s="13">
        <v>12561436</v>
      </c>
      <c r="U13" s="13">
        <v>91037609</v>
      </c>
      <c r="AA13" s="18"/>
      <c r="AB13" s="18"/>
      <c r="AC13" s="18"/>
      <c r="AD13" s="18"/>
      <c r="AF13" s="18"/>
      <c r="AG13" s="18"/>
      <c r="AH13" s="18"/>
      <c r="AI13" s="18"/>
    </row>
    <row r="14" spans="1:36" ht="17.25" hidden="1" customHeight="1" x14ac:dyDescent="0.2">
      <c r="B14" s="11" t="s">
        <v>25</v>
      </c>
      <c r="C14" s="12">
        <v>895.61000000000013</v>
      </c>
      <c r="D14" s="13">
        <v>528931423</v>
      </c>
      <c r="E14" s="13">
        <v>140392102</v>
      </c>
      <c r="F14" s="13">
        <v>139122213</v>
      </c>
      <c r="G14" s="13">
        <v>12858443</v>
      </c>
      <c r="H14" s="13">
        <v>12616583</v>
      </c>
      <c r="I14" s="13">
        <v>63178821</v>
      </c>
      <c r="J14" s="13">
        <v>59963095</v>
      </c>
      <c r="K14" s="13">
        <v>104</v>
      </c>
      <c r="L14" s="13">
        <v>63</v>
      </c>
      <c r="M14" s="13">
        <v>6373179</v>
      </c>
      <c r="N14" s="13">
        <v>0</v>
      </c>
      <c r="O14" s="32">
        <v>262343825</v>
      </c>
      <c r="P14" s="13">
        <v>237536364</v>
      </c>
      <c r="Q14" s="13">
        <v>19538240</v>
      </c>
      <c r="R14" s="13">
        <v>16351588</v>
      </c>
      <c r="S14" s="13">
        <v>72218843</v>
      </c>
      <c r="T14" s="13">
        <v>63341517</v>
      </c>
      <c r="U14" s="13">
        <v>269934638</v>
      </c>
      <c r="AB14" s="18"/>
      <c r="AC14" s="18"/>
      <c r="AD14" s="18"/>
      <c r="AE14" s="18"/>
      <c r="AI14" s="18"/>
      <c r="AJ14" s="18"/>
    </row>
    <row r="15" spans="1:36" ht="17.25" hidden="1" customHeight="1" x14ac:dyDescent="0.2">
      <c r="B15" s="11" t="s">
        <v>26</v>
      </c>
      <c r="C15" s="12">
        <v>865.17</v>
      </c>
      <c r="D15" s="13">
        <v>420493760</v>
      </c>
      <c r="E15" s="13">
        <v>67835392</v>
      </c>
      <c r="F15" s="13">
        <v>67200067</v>
      </c>
      <c r="G15" s="13">
        <v>10165319</v>
      </c>
      <c r="H15" s="13">
        <v>9821146</v>
      </c>
      <c r="I15" s="13">
        <v>90116365</v>
      </c>
      <c r="J15" s="13">
        <v>86016496</v>
      </c>
      <c r="K15" s="13">
        <v>29</v>
      </c>
      <c r="L15" s="13">
        <v>29</v>
      </c>
      <c r="M15" s="13">
        <v>966157</v>
      </c>
      <c r="N15" s="13">
        <v>915758</v>
      </c>
      <c r="O15" s="32">
        <v>305295143</v>
      </c>
      <c r="P15" s="13">
        <v>236018024</v>
      </c>
      <c r="Q15" s="13">
        <v>6102938</v>
      </c>
      <c r="R15" s="13">
        <v>2748690</v>
      </c>
      <c r="S15" s="13">
        <v>26484081</v>
      </c>
      <c r="T15" s="13">
        <v>17773550</v>
      </c>
      <c r="U15" s="13">
        <v>311803215</v>
      </c>
      <c r="AB15" s="18"/>
      <c r="AC15" s="18"/>
      <c r="AD15" s="18"/>
      <c r="AE15" s="18"/>
      <c r="AI15" s="18"/>
      <c r="AJ15" s="18"/>
    </row>
    <row r="16" spans="1:36" ht="17.25" hidden="1" customHeight="1" x14ac:dyDescent="0.2">
      <c r="B16" s="11" t="s">
        <v>27</v>
      </c>
      <c r="C16" s="12">
        <v>1566.9699999999998</v>
      </c>
      <c r="D16" s="13">
        <v>765163363</v>
      </c>
      <c r="E16" s="13">
        <v>93721681</v>
      </c>
      <c r="F16" s="13">
        <v>90965667</v>
      </c>
      <c r="G16" s="13">
        <v>21989427</v>
      </c>
      <c r="H16" s="13">
        <v>20908610</v>
      </c>
      <c r="I16" s="13">
        <v>61970529</v>
      </c>
      <c r="J16" s="13">
        <v>56932508</v>
      </c>
      <c r="K16" s="13">
        <v>148</v>
      </c>
      <c r="L16" s="13">
        <v>0</v>
      </c>
      <c r="M16" s="13">
        <v>1210799</v>
      </c>
      <c r="N16" s="13">
        <v>141977</v>
      </c>
      <c r="O16" s="32">
        <v>662958477</v>
      </c>
      <c r="P16" s="13">
        <v>564442661</v>
      </c>
      <c r="Q16" s="13">
        <v>12342878</v>
      </c>
      <c r="R16" s="13">
        <v>10527347</v>
      </c>
      <c r="S16" s="13">
        <v>28959488</v>
      </c>
      <c r="T16" s="13">
        <v>21244593</v>
      </c>
      <c r="U16" s="13">
        <v>643386611</v>
      </c>
      <c r="AB16" s="18"/>
      <c r="AC16" s="18"/>
      <c r="AD16" s="18"/>
      <c r="AE16" s="18"/>
      <c r="AI16" s="18"/>
      <c r="AJ16" s="18"/>
    </row>
    <row r="17" spans="1:36" ht="17.25" hidden="1" customHeight="1" x14ac:dyDescent="0.2">
      <c r="B17" s="11" t="s">
        <v>28</v>
      </c>
      <c r="C17" s="12">
        <v>2133.3000000000002</v>
      </c>
      <c r="D17" s="13">
        <v>791285016</v>
      </c>
      <c r="E17" s="13">
        <v>102515653</v>
      </c>
      <c r="F17" s="13">
        <v>98147327</v>
      </c>
      <c r="G17" s="13">
        <v>35359812</v>
      </c>
      <c r="H17" s="13">
        <v>32624800</v>
      </c>
      <c r="I17" s="13">
        <v>38431493</v>
      </c>
      <c r="J17" s="13">
        <v>34645247</v>
      </c>
      <c r="K17" s="13">
        <v>1379</v>
      </c>
      <c r="L17" s="13">
        <v>117</v>
      </c>
      <c r="M17" s="13">
        <v>3103911</v>
      </c>
      <c r="N17" s="13">
        <v>1733926</v>
      </c>
      <c r="O17" s="32">
        <v>776302388</v>
      </c>
      <c r="P17" s="13">
        <v>600804715</v>
      </c>
      <c r="Q17" s="13">
        <v>10376408</v>
      </c>
      <c r="R17" s="13">
        <v>9452537</v>
      </c>
      <c r="S17" s="13">
        <v>21391624</v>
      </c>
      <c r="T17" s="13">
        <v>13876347</v>
      </c>
      <c r="U17" s="13">
        <v>1145817331</v>
      </c>
      <c r="AB17" s="18"/>
      <c r="AC17" s="18"/>
      <c r="AD17" s="18"/>
      <c r="AE17" s="18"/>
    </row>
    <row r="18" spans="1:36" ht="17.25" hidden="1" customHeight="1" x14ac:dyDescent="0.2">
      <c r="B18" s="11" t="s">
        <v>29</v>
      </c>
      <c r="C18" s="12">
        <v>870.8</v>
      </c>
      <c r="D18" s="13">
        <v>432703949</v>
      </c>
      <c r="E18" s="13">
        <v>92136698</v>
      </c>
      <c r="F18" s="13">
        <v>90325158</v>
      </c>
      <c r="G18" s="13">
        <v>12050277</v>
      </c>
      <c r="H18" s="13">
        <v>11575679</v>
      </c>
      <c r="I18" s="13">
        <v>29078751</v>
      </c>
      <c r="J18" s="13">
        <v>27360606</v>
      </c>
      <c r="K18" s="13">
        <v>51</v>
      </c>
      <c r="L18" s="13">
        <v>40</v>
      </c>
      <c r="M18" s="13">
        <v>92899</v>
      </c>
      <c r="N18" s="13">
        <v>58777</v>
      </c>
      <c r="O18" s="32">
        <v>338102286</v>
      </c>
      <c r="P18" s="13">
        <v>289120083</v>
      </c>
      <c r="Q18" s="13">
        <v>2237407</v>
      </c>
      <c r="R18" s="13">
        <v>1716959</v>
      </c>
      <c r="S18" s="13">
        <v>16026044</v>
      </c>
      <c r="T18" s="13">
        <v>12546647</v>
      </c>
      <c r="U18" s="13">
        <v>192383382</v>
      </c>
      <c r="AB18" s="18"/>
      <c r="AC18" s="18"/>
      <c r="AD18" s="18"/>
      <c r="AE18" s="18"/>
      <c r="AI18" s="18"/>
      <c r="AJ18" s="18"/>
    </row>
    <row r="19" spans="1:36" ht="17.25" customHeight="1" x14ac:dyDescent="0.2">
      <c r="A19" s="35"/>
      <c r="B19" s="38" t="s">
        <v>30</v>
      </c>
      <c r="C19" s="19">
        <v>595.71</v>
      </c>
      <c r="D19" s="13">
        <v>235679703</v>
      </c>
      <c r="E19" s="13">
        <v>92913259</v>
      </c>
      <c r="F19" s="13">
        <v>90750031</v>
      </c>
      <c r="G19" s="13">
        <v>19117690</v>
      </c>
      <c r="H19" s="13">
        <v>18284897</v>
      </c>
      <c r="I19" s="13">
        <v>27943536</v>
      </c>
      <c r="J19" s="13">
        <v>24756503</v>
      </c>
      <c r="K19" s="13">
        <v>74</v>
      </c>
      <c r="L19" s="13">
        <v>10</v>
      </c>
      <c r="M19" s="13">
        <v>102701</v>
      </c>
      <c r="N19" s="13">
        <v>32721</v>
      </c>
      <c r="O19" s="32">
        <v>106934041</v>
      </c>
      <c r="P19" s="13">
        <v>88072093</v>
      </c>
      <c r="Q19" s="13">
        <v>2683416</v>
      </c>
      <c r="R19" s="13">
        <v>2305658</v>
      </c>
      <c r="S19" s="13">
        <v>16961551</v>
      </c>
      <c r="T19" s="13">
        <v>11477790</v>
      </c>
      <c r="U19" s="13">
        <v>140741158</v>
      </c>
      <c r="AA19" s="20"/>
      <c r="AB19" s="18"/>
      <c r="AC19" s="18"/>
      <c r="AD19" s="18"/>
      <c r="AE19" s="18"/>
    </row>
    <row r="20" spans="1:36" ht="17.25" customHeight="1" x14ac:dyDescent="0.2">
      <c r="B20" s="21"/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2"/>
      <c r="P20" s="13"/>
      <c r="Q20" s="13"/>
      <c r="R20" s="13"/>
      <c r="S20" s="13"/>
      <c r="T20" s="13"/>
      <c r="U20" s="13"/>
      <c r="AA20" s="20"/>
      <c r="AB20" s="18"/>
      <c r="AC20" s="18"/>
      <c r="AD20" s="18"/>
      <c r="AE20" s="18"/>
    </row>
    <row r="21" spans="1:36" ht="17.25" hidden="1" customHeight="1" x14ac:dyDescent="0.2">
      <c r="A21" s="2">
        <v>100</v>
      </c>
      <c r="B21" s="23" t="s">
        <v>31</v>
      </c>
      <c r="C21" s="24">
        <v>557.02</v>
      </c>
      <c r="D21" s="25">
        <v>269084666</v>
      </c>
      <c r="E21" s="25">
        <v>47974708</v>
      </c>
      <c r="F21" s="25">
        <v>44320655</v>
      </c>
      <c r="G21" s="25">
        <v>6636345</v>
      </c>
      <c r="H21" s="25">
        <v>5437024</v>
      </c>
      <c r="I21" s="25">
        <v>120886951</v>
      </c>
      <c r="J21" s="25">
        <v>99973143</v>
      </c>
      <c r="K21" s="25">
        <v>665</v>
      </c>
      <c r="L21" s="25">
        <v>285</v>
      </c>
      <c r="M21" s="25">
        <v>305368</v>
      </c>
      <c r="N21" s="25">
        <v>107010</v>
      </c>
      <c r="O21" s="34">
        <v>138503756</v>
      </c>
      <c r="P21" s="25">
        <v>86872887</v>
      </c>
      <c r="Q21" s="25">
        <v>6414979</v>
      </c>
      <c r="R21" s="25">
        <v>3389022</v>
      </c>
      <c r="S21" s="25">
        <v>151967946</v>
      </c>
      <c r="T21" s="25">
        <v>28984640</v>
      </c>
      <c r="U21" s="25">
        <v>84329282</v>
      </c>
      <c r="AB21" s="18"/>
      <c r="AC21" s="18"/>
      <c r="AD21" s="18"/>
      <c r="AE21" s="18"/>
    </row>
    <row r="22" spans="1:36" ht="17.25" hidden="1" customHeight="1" x14ac:dyDescent="0.2">
      <c r="A22" s="2">
        <v>201</v>
      </c>
      <c r="B22" s="23" t="s">
        <v>32</v>
      </c>
      <c r="C22" s="17">
        <v>534.48</v>
      </c>
      <c r="D22" s="25">
        <v>304465302</v>
      </c>
      <c r="E22" s="25">
        <v>44705276</v>
      </c>
      <c r="F22" s="25">
        <v>44166909</v>
      </c>
      <c r="G22" s="25">
        <v>7221285</v>
      </c>
      <c r="H22" s="25">
        <v>7094965</v>
      </c>
      <c r="I22" s="25">
        <v>78378287</v>
      </c>
      <c r="J22" s="25">
        <v>75134444</v>
      </c>
      <c r="K22" s="25">
        <v>29</v>
      </c>
      <c r="L22" s="25">
        <v>29</v>
      </c>
      <c r="M22" s="25">
        <v>282755</v>
      </c>
      <c r="N22" s="25">
        <v>261321</v>
      </c>
      <c r="O22" s="34">
        <v>180723291</v>
      </c>
      <c r="P22" s="25">
        <v>162268919</v>
      </c>
      <c r="Q22" s="25">
        <v>1919160</v>
      </c>
      <c r="R22" s="25">
        <v>1826453</v>
      </c>
      <c r="S22" s="25">
        <v>20655876</v>
      </c>
      <c r="T22" s="25">
        <v>13712262</v>
      </c>
      <c r="U22" s="25">
        <v>200594041</v>
      </c>
      <c r="AB22" s="18"/>
      <c r="AC22" s="18"/>
      <c r="AD22" s="18"/>
      <c r="AE22" s="18"/>
    </row>
    <row r="23" spans="1:36" ht="17.25" hidden="1" customHeight="1" x14ac:dyDescent="0.2">
      <c r="A23" s="2">
        <v>202</v>
      </c>
      <c r="B23" s="23" t="s">
        <v>33</v>
      </c>
      <c r="C23" s="17">
        <v>50.72</v>
      </c>
      <c r="D23" s="25">
        <v>28558588</v>
      </c>
      <c r="E23" s="25">
        <v>664953</v>
      </c>
      <c r="F23" s="25">
        <v>664518</v>
      </c>
      <c r="G23" s="25">
        <v>203556</v>
      </c>
      <c r="H23" s="25">
        <v>201793</v>
      </c>
      <c r="I23" s="25">
        <v>29008724</v>
      </c>
      <c r="J23" s="25">
        <v>26620049</v>
      </c>
      <c r="K23" s="25">
        <v>0</v>
      </c>
      <c r="L23" s="25">
        <v>0</v>
      </c>
      <c r="M23" s="25">
        <v>23370</v>
      </c>
      <c r="N23" s="25">
        <v>0</v>
      </c>
      <c r="O23" s="34">
        <v>0</v>
      </c>
      <c r="P23" s="25">
        <v>0</v>
      </c>
      <c r="Q23" s="25">
        <v>0</v>
      </c>
      <c r="R23" s="25">
        <v>0</v>
      </c>
      <c r="S23" s="25">
        <v>3191728</v>
      </c>
      <c r="T23" s="25">
        <v>1072228</v>
      </c>
      <c r="U23" s="25">
        <v>17627669</v>
      </c>
      <c r="AB23" s="18"/>
      <c r="AC23" s="18"/>
      <c r="AD23" s="18"/>
      <c r="AE23" s="18"/>
      <c r="AG23" s="18"/>
      <c r="AH23" s="18"/>
      <c r="AI23" s="18"/>
      <c r="AJ23" s="18"/>
    </row>
    <row r="24" spans="1:36" ht="17.25" hidden="1" customHeight="1" x14ac:dyDescent="0.2">
      <c r="A24" s="2">
        <v>203</v>
      </c>
      <c r="B24" s="23" t="s">
        <v>34</v>
      </c>
      <c r="C24" s="17">
        <v>49.42</v>
      </c>
      <c r="D24" s="25">
        <v>30154667</v>
      </c>
      <c r="E24" s="25">
        <v>4997211</v>
      </c>
      <c r="F24" s="25">
        <v>4997211</v>
      </c>
      <c r="G24" s="25">
        <v>947187</v>
      </c>
      <c r="H24" s="25">
        <v>947187</v>
      </c>
      <c r="I24" s="25">
        <v>23257969</v>
      </c>
      <c r="J24" s="25">
        <v>21078448</v>
      </c>
      <c r="K24" s="25">
        <v>0</v>
      </c>
      <c r="L24" s="25">
        <v>0</v>
      </c>
      <c r="M24" s="25">
        <v>0</v>
      </c>
      <c r="N24" s="25">
        <v>0</v>
      </c>
      <c r="O24" s="34">
        <v>1178177</v>
      </c>
      <c r="P24" s="25">
        <v>479790</v>
      </c>
      <c r="Q24" s="25">
        <v>168657</v>
      </c>
      <c r="R24" s="25">
        <v>58053</v>
      </c>
      <c r="S24" s="25">
        <v>5058500</v>
      </c>
      <c r="T24" s="25">
        <v>2593978</v>
      </c>
      <c r="U24" s="25">
        <v>13812300</v>
      </c>
      <c r="AB24" s="18"/>
      <c r="AC24" s="18"/>
      <c r="AD24" s="18"/>
      <c r="AE24" s="18"/>
    </row>
    <row r="25" spans="1:36" ht="17.25" hidden="1" customHeight="1" x14ac:dyDescent="0.2">
      <c r="A25" s="2">
        <v>204</v>
      </c>
      <c r="B25" s="23" t="s">
        <v>35</v>
      </c>
      <c r="C25" s="24">
        <v>99.96</v>
      </c>
      <c r="D25" s="25">
        <v>50088625</v>
      </c>
      <c r="E25" s="25">
        <v>1378419</v>
      </c>
      <c r="F25" s="25">
        <v>1372079</v>
      </c>
      <c r="G25" s="25">
        <v>306757</v>
      </c>
      <c r="H25" s="25">
        <v>304074</v>
      </c>
      <c r="I25" s="25">
        <v>26472059</v>
      </c>
      <c r="J25" s="25">
        <v>24426758</v>
      </c>
      <c r="K25" s="25">
        <v>25</v>
      </c>
      <c r="L25" s="25">
        <v>25</v>
      </c>
      <c r="M25" s="25">
        <v>235533</v>
      </c>
      <c r="N25" s="25">
        <v>34612</v>
      </c>
      <c r="O25" s="34">
        <v>34018085</v>
      </c>
      <c r="P25" s="25">
        <v>16460310</v>
      </c>
      <c r="Q25" s="25">
        <v>125804</v>
      </c>
      <c r="R25" s="25">
        <v>115044</v>
      </c>
      <c r="S25" s="25">
        <v>12249375</v>
      </c>
      <c r="T25" s="25">
        <v>7375723</v>
      </c>
      <c r="U25" s="25">
        <v>25173946</v>
      </c>
      <c r="AB25" s="18"/>
      <c r="AC25" s="18"/>
      <c r="AD25" s="18"/>
      <c r="AE25" s="18"/>
    </row>
    <row r="26" spans="1:36" ht="17.25" customHeight="1" x14ac:dyDescent="0.2">
      <c r="A26" s="35">
        <v>205</v>
      </c>
      <c r="B26" s="37" t="s">
        <v>36</v>
      </c>
      <c r="C26" s="17">
        <v>182.38</v>
      </c>
      <c r="D26" s="25">
        <v>64779844</v>
      </c>
      <c r="E26" s="25">
        <v>23754370</v>
      </c>
      <c r="F26" s="25">
        <v>23520715</v>
      </c>
      <c r="G26" s="25">
        <v>4346598</v>
      </c>
      <c r="H26" s="25">
        <v>4272979</v>
      </c>
      <c r="I26" s="25">
        <v>7997296</v>
      </c>
      <c r="J26" s="25">
        <v>7262798</v>
      </c>
      <c r="K26" s="25">
        <v>10</v>
      </c>
      <c r="L26" s="25">
        <v>10</v>
      </c>
      <c r="M26" s="25">
        <v>3959</v>
      </c>
      <c r="N26" s="25">
        <v>3257</v>
      </c>
      <c r="O26" s="34">
        <v>29217494</v>
      </c>
      <c r="P26" s="25">
        <v>25745086</v>
      </c>
      <c r="Q26" s="25">
        <v>579000</v>
      </c>
      <c r="R26" s="25">
        <v>512565</v>
      </c>
      <c r="S26" s="25">
        <v>4157347</v>
      </c>
      <c r="T26" s="25">
        <v>3462434</v>
      </c>
      <c r="U26" s="25">
        <v>19330330</v>
      </c>
      <c r="AB26" s="18"/>
      <c r="AC26" s="18"/>
      <c r="AD26" s="18"/>
      <c r="AE26" s="18"/>
    </row>
    <row r="27" spans="1:36" ht="17.25" hidden="1" customHeight="1" x14ac:dyDescent="0.2">
      <c r="A27" s="2">
        <v>206</v>
      </c>
      <c r="B27" s="23" t="s">
        <v>37</v>
      </c>
      <c r="C27" s="24">
        <v>18.47</v>
      </c>
      <c r="D27" s="25">
        <v>7052159</v>
      </c>
      <c r="E27" s="25">
        <v>24621</v>
      </c>
      <c r="F27" s="25">
        <v>23802</v>
      </c>
      <c r="G27" s="25">
        <v>4563</v>
      </c>
      <c r="H27" s="25">
        <v>4563</v>
      </c>
      <c r="I27" s="25">
        <v>6718683</v>
      </c>
      <c r="J27" s="25">
        <v>5649243</v>
      </c>
      <c r="K27" s="25">
        <v>0</v>
      </c>
      <c r="L27" s="25">
        <v>0</v>
      </c>
      <c r="M27" s="25">
        <v>68684</v>
      </c>
      <c r="N27" s="25">
        <v>0</v>
      </c>
      <c r="O27" s="34">
        <v>1542524</v>
      </c>
      <c r="P27" s="25">
        <v>766447</v>
      </c>
      <c r="Q27" s="25">
        <v>0</v>
      </c>
      <c r="R27" s="25">
        <v>0</v>
      </c>
      <c r="S27" s="25">
        <v>1060836</v>
      </c>
      <c r="T27" s="25">
        <v>608104</v>
      </c>
      <c r="U27" s="25">
        <v>9150089</v>
      </c>
      <c r="AB27" s="18"/>
      <c r="AC27" s="18"/>
      <c r="AD27" s="18"/>
      <c r="AE27" s="18"/>
    </row>
    <row r="28" spans="1:36" ht="17.25" hidden="1" customHeight="1" x14ac:dyDescent="0.2">
      <c r="A28" s="2">
        <v>207</v>
      </c>
      <c r="B28" s="23" t="s">
        <v>38</v>
      </c>
      <c r="C28" s="17">
        <v>25</v>
      </c>
      <c r="D28" s="25">
        <v>15293765</v>
      </c>
      <c r="E28" s="25">
        <v>908872</v>
      </c>
      <c r="F28" s="25">
        <v>879996</v>
      </c>
      <c r="G28" s="25">
        <v>303496</v>
      </c>
      <c r="H28" s="25">
        <v>300482</v>
      </c>
      <c r="I28" s="25">
        <v>11833207</v>
      </c>
      <c r="J28" s="25">
        <v>10984598</v>
      </c>
      <c r="K28" s="25">
        <v>1</v>
      </c>
      <c r="L28" s="25">
        <v>1</v>
      </c>
      <c r="M28" s="25">
        <v>994193</v>
      </c>
      <c r="N28" s="25">
        <v>0</v>
      </c>
      <c r="O28" s="34">
        <v>0</v>
      </c>
      <c r="P28" s="25">
        <v>0</v>
      </c>
      <c r="Q28" s="25">
        <v>395</v>
      </c>
      <c r="R28" s="25">
        <v>68</v>
      </c>
      <c r="S28" s="25">
        <v>3882797</v>
      </c>
      <c r="T28" s="25">
        <v>3128620</v>
      </c>
      <c r="U28" s="25">
        <v>7047039</v>
      </c>
      <c r="AB28" s="18"/>
      <c r="AC28" s="18"/>
      <c r="AD28" s="18"/>
      <c r="AE28" s="18"/>
    </row>
    <row r="29" spans="1:36" ht="17.25" hidden="1" customHeight="1" x14ac:dyDescent="0.2">
      <c r="A29" s="2">
        <v>208</v>
      </c>
      <c r="B29" s="23" t="s">
        <v>39</v>
      </c>
      <c r="C29" s="17">
        <v>90.4</v>
      </c>
      <c r="D29" s="25">
        <v>54439298</v>
      </c>
      <c r="E29" s="25">
        <v>4670649</v>
      </c>
      <c r="F29" s="25">
        <v>4670282</v>
      </c>
      <c r="G29" s="25">
        <v>876205</v>
      </c>
      <c r="H29" s="25">
        <v>876205</v>
      </c>
      <c r="I29" s="25">
        <v>5341696</v>
      </c>
      <c r="J29" s="25">
        <v>4926064</v>
      </c>
      <c r="K29" s="25">
        <v>0</v>
      </c>
      <c r="L29" s="25">
        <v>0</v>
      </c>
      <c r="M29" s="25">
        <v>117</v>
      </c>
      <c r="N29" s="25">
        <v>84</v>
      </c>
      <c r="O29" s="34">
        <v>47461253</v>
      </c>
      <c r="P29" s="25">
        <v>41210472</v>
      </c>
      <c r="Q29" s="25">
        <v>440296</v>
      </c>
      <c r="R29" s="25">
        <v>399367</v>
      </c>
      <c r="S29" s="25">
        <v>3419013</v>
      </c>
      <c r="T29" s="25">
        <v>2356824</v>
      </c>
      <c r="U29" s="25">
        <v>28192513</v>
      </c>
      <c r="AB29" s="18"/>
      <c r="AC29" s="18"/>
      <c r="AD29" s="18"/>
      <c r="AE29" s="18"/>
    </row>
    <row r="30" spans="1:36" ht="17.25" hidden="1" customHeight="1" x14ac:dyDescent="0.2">
      <c r="A30" s="2">
        <v>209</v>
      </c>
      <c r="B30" s="23" t="s">
        <v>40</v>
      </c>
      <c r="C30" s="17">
        <v>697.55</v>
      </c>
      <c r="D30" s="25">
        <v>303925834</v>
      </c>
      <c r="E30" s="25">
        <v>45880464</v>
      </c>
      <c r="F30" s="25">
        <v>44378598</v>
      </c>
      <c r="G30" s="25">
        <v>11630504</v>
      </c>
      <c r="H30" s="25">
        <v>10736821</v>
      </c>
      <c r="I30" s="25">
        <v>17021391</v>
      </c>
      <c r="J30" s="25">
        <v>15792112</v>
      </c>
      <c r="K30" s="25">
        <v>1229</v>
      </c>
      <c r="L30" s="25">
        <v>0</v>
      </c>
      <c r="M30" s="25">
        <v>704401</v>
      </c>
      <c r="N30" s="25">
        <v>316417</v>
      </c>
      <c r="O30" s="34">
        <v>247524329</v>
      </c>
      <c r="P30" s="25">
        <v>225920491</v>
      </c>
      <c r="Q30" s="25">
        <v>2464320</v>
      </c>
      <c r="R30" s="25">
        <v>2192089</v>
      </c>
      <c r="S30" s="25">
        <v>7329346</v>
      </c>
      <c r="T30" s="25">
        <v>4589306</v>
      </c>
      <c r="U30" s="25">
        <v>364994015</v>
      </c>
      <c r="AB30" s="18"/>
      <c r="AC30" s="18"/>
      <c r="AD30" s="18"/>
      <c r="AE30" s="18"/>
    </row>
    <row r="31" spans="1:36" ht="17.25" hidden="1" customHeight="1" x14ac:dyDescent="0.2">
      <c r="A31" s="2">
        <v>210</v>
      </c>
      <c r="B31" s="23" t="s">
        <v>41</v>
      </c>
      <c r="C31" s="17">
        <v>138.47999999999999</v>
      </c>
      <c r="D31" s="25">
        <v>76574241</v>
      </c>
      <c r="E31" s="25">
        <v>23353321</v>
      </c>
      <c r="F31" s="25">
        <v>22686488</v>
      </c>
      <c r="G31" s="25">
        <v>2521903</v>
      </c>
      <c r="H31" s="25">
        <v>2429992</v>
      </c>
      <c r="I31" s="25">
        <v>34502975</v>
      </c>
      <c r="J31" s="25">
        <v>32824843</v>
      </c>
      <c r="K31" s="25">
        <v>0</v>
      </c>
      <c r="L31" s="25">
        <v>0</v>
      </c>
      <c r="M31" s="25">
        <v>272595</v>
      </c>
      <c r="N31" s="25">
        <v>2000</v>
      </c>
      <c r="O31" s="34">
        <v>17141308</v>
      </c>
      <c r="P31" s="25">
        <v>12653824</v>
      </c>
      <c r="Q31" s="25">
        <v>452295</v>
      </c>
      <c r="R31" s="25">
        <v>431237</v>
      </c>
      <c r="S31" s="25">
        <v>6340885</v>
      </c>
      <c r="T31" s="25">
        <v>5545857</v>
      </c>
      <c r="U31" s="25">
        <v>53894718</v>
      </c>
      <c r="AB31" s="18"/>
      <c r="AC31" s="18"/>
      <c r="AD31" s="18"/>
      <c r="AE31" s="18"/>
    </row>
    <row r="32" spans="1:36" ht="17.25" hidden="1" customHeight="1" x14ac:dyDescent="0.2">
      <c r="A32" s="2">
        <v>212</v>
      </c>
      <c r="B32" s="23" t="s">
        <v>42</v>
      </c>
      <c r="C32" s="17">
        <v>126.85</v>
      </c>
      <c r="D32" s="25">
        <v>69994984</v>
      </c>
      <c r="E32" s="25">
        <v>9058943</v>
      </c>
      <c r="F32" s="25">
        <v>8665623</v>
      </c>
      <c r="G32" s="25">
        <v>3061192</v>
      </c>
      <c r="H32" s="25">
        <v>2769264</v>
      </c>
      <c r="I32" s="25">
        <v>11047335</v>
      </c>
      <c r="J32" s="25">
        <v>10021616</v>
      </c>
      <c r="K32" s="25">
        <v>0</v>
      </c>
      <c r="L32" s="25">
        <v>0</v>
      </c>
      <c r="M32" s="25">
        <v>49221</v>
      </c>
      <c r="N32" s="25">
        <v>7180</v>
      </c>
      <c r="O32" s="34">
        <v>49846852</v>
      </c>
      <c r="P32" s="25">
        <v>45035426</v>
      </c>
      <c r="Q32" s="25">
        <v>1096208</v>
      </c>
      <c r="R32" s="25">
        <v>627861</v>
      </c>
      <c r="S32" s="25">
        <v>4114937</v>
      </c>
      <c r="T32" s="25">
        <v>2868014</v>
      </c>
      <c r="U32" s="25">
        <v>48575312</v>
      </c>
      <c r="AB32" s="18"/>
      <c r="AC32" s="18"/>
      <c r="AD32" s="18"/>
      <c r="AE32" s="18"/>
    </row>
    <row r="33" spans="1:36" ht="17.25" hidden="1" customHeight="1" x14ac:dyDescent="0.2">
      <c r="A33" s="2">
        <v>213</v>
      </c>
      <c r="B33" s="23" t="s">
        <v>43</v>
      </c>
      <c r="C33" s="17">
        <v>132.44</v>
      </c>
      <c r="D33" s="25">
        <v>72532829</v>
      </c>
      <c r="E33" s="25">
        <v>10987699</v>
      </c>
      <c r="F33" s="25">
        <v>10981815</v>
      </c>
      <c r="G33" s="25">
        <v>797182</v>
      </c>
      <c r="H33" s="25">
        <v>790887</v>
      </c>
      <c r="I33" s="25">
        <v>9278039</v>
      </c>
      <c r="J33" s="25">
        <v>8666813</v>
      </c>
      <c r="K33" s="25">
        <v>0</v>
      </c>
      <c r="L33" s="25">
        <v>0</v>
      </c>
      <c r="M33" s="25">
        <v>81421</v>
      </c>
      <c r="N33" s="25">
        <v>0</v>
      </c>
      <c r="O33" s="34">
        <v>49921107</v>
      </c>
      <c r="P33" s="25">
        <v>48137033</v>
      </c>
      <c r="Q33" s="25">
        <v>174510</v>
      </c>
      <c r="R33" s="25">
        <v>164015</v>
      </c>
      <c r="S33" s="25">
        <v>4950614</v>
      </c>
      <c r="T33" s="25">
        <v>3792266</v>
      </c>
      <c r="U33" s="25">
        <v>56244536</v>
      </c>
      <c r="AB33" s="18"/>
      <c r="AC33" s="18"/>
      <c r="AD33" s="18"/>
      <c r="AE33" s="18"/>
      <c r="AI33" s="18"/>
      <c r="AJ33" s="18"/>
    </row>
    <row r="34" spans="1:36" ht="17.25" hidden="1" customHeight="1" x14ac:dyDescent="0.2">
      <c r="A34" s="2">
        <v>214</v>
      </c>
      <c r="B34" s="23" t="s">
        <v>44</v>
      </c>
      <c r="C34" s="24">
        <v>101.8</v>
      </c>
      <c r="D34" s="25">
        <v>49810852</v>
      </c>
      <c r="E34" s="25">
        <v>3609301</v>
      </c>
      <c r="F34" s="25">
        <v>3514667</v>
      </c>
      <c r="G34" s="25">
        <v>562687</v>
      </c>
      <c r="H34" s="25">
        <v>524496</v>
      </c>
      <c r="I34" s="25">
        <v>14716563</v>
      </c>
      <c r="J34" s="25">
        <v>13883763</v>
      </c>
      <c r="K34" s="25">
        <v>6</v>
      </c>
      <c r="L34" s="25">
        <v>6</v>
      </c>
      <c r="M34" s="25">
        <v>34259</v>
      </c>
      <c r="N34" s="25">
        <v>22621</v>
      </c>
      <c r="O34" s="34">
        <v>34968266</v>
      </c>
      <c r="P34" s="25">
        <v>22940148</v>
      </c>
      <c r="Q34" s="25">
        <v>329165</v>
      </c>
      <c r="R34" s="25">
        <v>264567</v>
      </c>
      <c r="S34" s="25">
        <v>9313747</v>
      </c>
      <c r="T34" s="25">
        <v>8660584</v>
      </c>
      <c r="U34" s="25">
        <v>38265992</v>
      </c>
      <c r="AB34" s="18"/>
      <c r="AC34" s="18"/>
      <c r="AD34" s="18"/>
      <c r="AE34" s="18"/>
      <c r="AI34" s="18"/>
      <c r="AJ34" s="18"/>
    </row>
    <row r="35" spans="1:36" ht="17.25" hidden="1" customHeight="1" x14ac:dyDescent="0.2">
      <c r="A35" s="2">
        <v>215</v>
      </c>
      <c r="B35" s="23" t="s">
        <v>45</v>
      </c>
      <c r="C35" s="17">
        <v>176.51</v>
      </c>
      <c r="D35" s="25">
        <v>112600890</v>
      </c>
      <c r="E35" s="25">
        <v>30872094</v>
      </c>
      <c r="F35" s="25">
        <v>30419615</v>
      </c>
      <c r="G35" s="25">
        <v>3010764</v>
      </c>
      <c r="H35" s="25">
        <v>2868441</v>
      </c>
      <c r="I35" s="25">
        <v>14964155</v>
      </c>
      <c r="J35" s="25">
        <v>14341107</v>
      </c>
      <c r="K35" s="25">
        <v>4</v>
      </c>
      <c r="L35" s="25">
        <v>4</v>
      </c>
      <c r="M35" s="25">
        <v>61620</v>
      </c>
      <c r="N35" s="25">
        <v>0</v>
      </c>
      <c r="O35" s="34">
        <v>42297343</v>
      </c>
      <c r="P35" s="25">
        <v>35398548</v>
      </c>
      <c r="Q35" s="25">
        <v>5440870</v>
      </c>
      <c r="R35" s="25">
        <v>4503836</v>
      </c>
      <c r="S35" s="25">
        <v>27888511</v>
      </c>
      <c r="T35" s="25">
        <v>25069339</v>
      </c>
      <c r="U35" s="25">
        <v>25159893</v>
      </c>
      <c r="AB35" s="18"/>
      <c r="AC35" s="18"/>
      <c r="AD35" s="18"/>
      <c r="AE35" s="18"/>
    </row>
    <row r="36" spans="1:36" ht="17.25" hidden="1" customHeight="1" x14ac:dyDescent="0.2">
      <c r="A36" s="2">
        <v>216</v>
      </c>
      <c r="B36" s="23" t="s">
        <v>46</v>
      </c>
      <c r="C36" s="17">
        <v>34.380000000000003</v>
      </c>
      <c r="D36" s="25">
        <v>21096730</v>
      </c>
      <c r="E36" s="25">
        <v>2458574</v>
      </c>
      <c r="F36" s="25">
        <v>2283808</v>
      </c>
      <c r="G36" s="25">
        <v>788759</v>
      </c>
      <c r="H36" s="25">
        <v>757201</v>
      </c>
      <c r="I36" s="25">
        <v>15407360</v>
      </c>
      <c r="J36" s="25">
        <v>14498656</v>
      </c>
      <c r="K36" s="25">
        <v>0</v>
      </c>
      <c r="L36" s="25">
        <v>0</v>
      </c>
      <c r="M36" s="25">
        <v>1321</v>
      </c>
      <c r="N36" s="25">
        <v>0</v>
      </c>
      <c r="O36" s="34">
        <v>1511044</v>
      </c>
      <c r="P36" s="25">
        <v>1139319</v>
      </c>
      <c r="Q36" s="25">
        <v>2144</v>
      </c>
      <c r="R36" s="25">
        <v>0</v>
      </c>
      <c r="S36" s="25">
        <v>2973519</v>
      </c>
      <c r="T36" s="25">
        <v>2417746</v>
      </c>
      <c r="U36" s="25">
        <v>11256989</v>
      </c>
      <c r="AB36" s="18"/>
      <c r="AC36" s="18"/>
      <c r="AD36" s="18"/>
      <c r="AE36" s="18"/>
      <c r="AI36" s="18"/>
      <c r="AJ36" s="18"/>
    </row>
    <row r="37" spans="1:36" ht="17.25" hidden="1" customHeight="1" x14ac:dyDescent="0.2">
      <c r="A37" s="2">
        <v>217</v>
      </c>
      <c r="B37" s="23" t="s">
        <v>47</v>
      </c>
      <c r="C37" s="17">
        <v>53.44</v>
      </c>
      <c r="D37" s="25">
        <v>31854511</v>
      </c>
      <c r="E37" s="25">
        <v>1472150</v>
      </c>
      <c r="F37" s="25">
        <v>1379098</v>
      </c>
      <c r="G37" s="25">
        <v>555114</v>
      </c>
      <c r="H37" s="25">
        <v>518386</v>
      </c>
      <c r="I37" s="25">
        <v>12394540</v>
      </c>
      <c r="J37" s="25">
        <v>11301998</v>
      </c>
      <c r="K37" s="25">
        <v>132</v>
      </c>
      <c r="L37" s="25">
        <v>132</v>
      </c>
      <c r="M37" s="25">
        <v>725089</v>
      </c>
      <c r="N37" s="25">
        <v>716647</v>
      </c>
      <c r="O37" s="34">
        <v>15112384</v>
      </c>
      <c r="P37" s="25">
        <v>13482444</v>
      </c>
      <c r="Q37" s="25">
        <v>361353</v>
      </c>
      <c r="R37" s="25">
        <v>286660</v>
      </c>
      <c r="S37" s="25">
        <v>6180206</v>
      </c>
      <c r="T37" s="25">
        <v>4169146</v>
      </c>
      <c r="U37" s="25">
        <v>16639030</v>
      </c>
      <c r="AB37" s="18"/>
      <c r="AC37" s="18"/>
      <c r="AD37" s="18"/>
      <c r="AE37" s="18"/>
    </row>
    <row r="38" spans="1:36" ht="17.25" hidden="1" customHeight="1" x14ac:dyDescent="0.2">
      <c r="A38" s="2">
        <v>218</v>
      </c>
      <c r="B38" s="23" t="s">
        <v>48</v>
      </c>
      <c r="C38" s="24">
        <v>92.94</v>
      </c>
      <c r="D38" s="25">
        <v>57298322</v>
      </c>
      <c r="E38" s="25">
        <v>22950363</v>
      </c>
      <c r="F38" s="25">
        <v>22950363</v>
      </c>
      <c r="G38" s="25">
        <v>1313046</v>
      </c>
      <c r="H38" s="25">
        <v>1313046</v>
      </c>
      <c r="I38" s="25">
        <v>11258584</v>
      </c>
      <c r="J38" s="25">
        <v>10360822</v>
      </c>
      <c r="K38" s="25">
        <v>0</v>
      </c>
      <c r="L38" s="25">
        <v>0</v>
      </c>
      <c r="M38" s="25">
        <v>0</v>
      </c>
      <c r="N38" s="25">
        <v>0</v>
      </c>
      <c r="O38" s="34">
        <v>20892695</v>
      </c>
      <c r="P38" s="25">
        <v>14932717</v>
      </c>
      <c r="Q38" s="25">
        <v>1224512</v>
      </c>
      <c r="R38" s="25">
        <v>598127</v>
      </c>
      <c r="S38" s="25">
        <v>7144450</v>
      </c>
      <c r="T38" s="25">
        <v>7143247</v>
      </c>
      <c r="U38" s="25">
        <v>28896350</v>
      </c>
      <c r="AB38" s="18"/>
      <c r="AC38" s="18"/>
      <c r="AD38" s="18"/>
      <c r="AE38" s="18"/>
    </row>
    <row r="39" spans="1:36" ht="17.25" hidden="1" customHeight="1" x14ac:dyDescent="0.2">
      <c r="A39" s="2">
        <v>219</v>
      </c>
      <c r="B39" s="23" t="s">
        <v>49</v>
      </c>
      <c r="C39" s="17">
        <v>210.32</v>
      </c>
      <c r="D39" s="25">
        <v>109312540</v>
      </c>
      <c r="E39" s="25">
        <v>20447545</v>
      </c>
      <c r="F39" s="25">
        <v>20380307</v>
      </c>
      <c r="G39" s="25">
        <v>2089165</v>
      </c>
      <c r="H39" s="25">
        <v>2080160</v>
      </c>
      <c r="I39" s="25">
        <v>13468518</v>
      </c>
      <c r="J39" s="25">
        <v>12830655</v>
      </c>
      <c r="K39" s="25">
        <v>0</v>
      </c>
      <c r="L39" s="25">
        <v>0</v>
      </c>
      <c r="M39" s="25">
        <v>10713</v>
      </c>
      <c r="N39" s="25">
        <v>10713</v>
      </c>
      <c r="O39" s="34">
        <v>69277748</v>
      </c>
      <c r="P39" s="25">
        <v>66122120</v>
      </c>
      <c r="Q39" s="25">
        <v>1635908</v>
      </c>
      <c r="R39" s="25">
        <v>1542102</v>
      </c>
      <c r="S39" s="25">
        <v>7792302</v>
      </c>
      <c r="T39" s="25">
        <v>6346483</v>
      </c>
      <c r="U39" s="25">
        <v>95598101</v>
      </c>
      <c r="AB39" s="18"/>
      <c r="AC39" s="18"/>
      <c r="AD39" s="18"/>
      <c r="AE39" s="18"/>
    </row>
    <row r="40" spans="1:36" ht="17.25" hidden="1" customHeight="1" x14ac:dyDescent="0.2">
      <c r="A40" s="2">
        <v>220</v>
      </c>
      <c r="B40" s="23" t="s">
        <v>50</v>
      </c>
      <c r="C40" s="24">
        <v>150.97999999999999</v>
      </c>
      <c r="D40" s="25">
        <v>102633644</v>
      </c>
      <c r="E40" s="25">
        <v>34635570</v>
      </c>
      <c r="F40" s="25">
        <v>34244021</v>
      </c>
      <c r="G40" s="25">
        <v>4752839</v>
      </c>
      <c r="H40" s="25">
        <v>4685362</v>
      </c>
      <c r="I40" s="25">
        <v>11567501</v>
      </c>
      <c r="J40" s="25">
        <v>11054148</v>
      </c>
      <c r="K40" s="25">
        <v>0</v>
      </c>
      <c r="L40" s="25">
        <v>0</v>
      </c>
      <c r="M40" s="25">
        <v>6228782</v>
      </c>
      <c r="N40" s="25">
        <v>0</v>
      </c>
      <c r="O40" s="34">
        <v>42756809</v>
      </c>
      <c r="P40" s="25">
        <v>40759951</v>
      </c>
      <c r="Q40" s="25">
        <v>5542192</v>
      </c>
      <c r="R40" s="25">
        <v>5358508</v>
      </c>
      <c r="S40" s="25">
        <v>10315470</v>
      </c>
      <c r="T40" s="25">
        <v>6531654</v>
      </c>
      <c r="U40" s="25">
        <v>34420837</v>
      </c>
      <c r="AB40" s="18"/>
      <c r="AC40" s="18"/>
      <c r="AD40" s="18"/>
      <c r="AE40" s="18"/>
    </row>
    <row r="41" spans="1:36" ht="17.25" hidden="1" customHeight="1" x14ac:dyDescent="0.2">
      <c r="A41" s="2">
        <v>221</v>
      </c>
      <c r="B41" s="23" t="s">
        <v>51</v>
      </c>
      <c r="C41" s="17">
        <v>377.59</v>
      </c>
      <c r="D41" s="25">
        <v>228683320</v>
      </c>
      <c r="E41" s="25">
        <v>40972534</v>
      </c>
      <c r="F41" s="25">
        <v>40704994</v>
      </c>
      <c r="G41" s="25">
        <v>3897169</v>
      </c>
      <c r="H41" s="25">
        <v>3687037</v>
      </c>
      <c r="I41" s="25">
        <v>10599590</v>
      </c>
      <c r="J41" s="25">
        <v>9735070</v>
      </c>
      <c r="K41" s="25">
        <v>11</v>
      </c>
      <c r="L41" s="25">
        <v>0</v>
      </c>
      <c r="M41" s="25">
        <v>36395</v>
      </c>
      <c r="N41" s="25">
        <v>24563</v>
      </c>
      <c r="O41" s="34">
        <v>206419532</v>
      </c>
      <c r="P41" s="25">
        <v>167317792</v>
      </c>
      <c r="Q41" s="25">
        <v>1764084</v>
      </c>
      <c r="R41" s="25">
        <v>1372309</v>
      </c>
      <c r="S41" s="25">
        <v>7016458</v>
      </c>
      <c r="T41" s="25">
        <v>5841555</v>
      </c>
      <c r="U41" s="25">
        <v>106884227</v>
      </c>
      <c r="AB41" s="18"/>
      <c r="AC41" s="18"/>
      <c r="AD41" s="18"/>
      <c r="AE41" s="18"/>
    </row>
    <row r="42" spans="1:36" ht="17.25" hidden="1" customHeight="1" x14ac:dyDescent="0.2">
      <c r="A42" s="2">
        <v>222</v>
      </c>
      <c r="B42" s="23" t="s">
        <v>52</v>
      </c>
      <c r="C42" s="17">
        <v>422.91</v>
      </c>
      <c r="D42" s="25">
        <v>119534919</v>
      </c>
      <c r="E42" s="25">
        <v>14804333</v>
      </c>
      <c r="F42" s="25">
        <v>14039801</v>
      </c>
      <c r="G42" s="25">
        <v>8336580</v>
      </c>
      <c r="H42" s="25">
        <v>7582103</v>
      </c>
      <c r="I42" s="25">
        <v>6230625</v>
      </c>
      <c r="J42" s="25">
        <v>5296697</v>
      </c>
      <c r="K42" s="25">
        <v>1</v>
      </c>
      <c r="L42" s="25">
        <v>1</v>
      </c>
      <c r="M42" s="25">
        <v>52026</v>
      </c>
      <c r="N42" s="25">
        <v>14430</v>
      </c>
      <c r="O42" s="34">
        <v>136963179</v>
      </c>
      <c r="P42" s="25">
        <v>89161632</v>
      </c>
      <c r="Q42" s="25">
        <v>1657799</v>
      </c>
      <c r="R42" s="25">
        <v>1521513</v>
      </c>
      <c r="S42" s="25">
        <v>3478104</v>
      </c>
      <c r="T42" s="25">
        <v>1918742</v>
      </c>
      <c r="U42" s="25">
        <v>251387353</v>
      </c>
      <c r="AB42" s="18"/>
      <c r="AC42" s="18"/>
      <c r="AD42" s="18"/>
      <c r="AE42" s="18"/>
    </row>
    <row r="43" spans="1:36" ht="17.25" hidden="1" customHeight="1" x14ac:dyDescent="0.2">
      <c r="A43" s="2">
        <v>223</v>
      </c>
      <c r="B43" s="23" t="s">
        <v>53</v>
      </c>
      <c r="C43" s="17">
        <v>493.21</v>
      </c>
      <c r="D43" s="25">
        <v>204020629</v>
      </c>
      <c r="E43" s="25">
        <v>51164164</v>
      </c>
      <c r="F43" s="25">
        <v>49620164</v>
      </c>
      <c r="G43" s="25">
        <v>8153108</v>
      </c>
      <c r="H43" s="25">
        <v>7888642</v>
      </c>
      <c r="I43" s="25">
        <v>18479161</v>
      </c>
      <c r="J43" s="25">
        <v>17625536</v>
      </c>
      <c r="K43" s="25">
        <v>40</v>
      </c>
      <c r="L43" s="25">
        <v>40</v>
      </c>
      <c r="M43" s="25">
        <v>56504</v>
      </c>
      <c r="N43" s="25">
        <v>34214</v>
      </c>
      <c r="O43" s="34">
        <v>131682754</v>
      </c>
      <c r="P43" s="25">
        <v>121802291</v>
      </c>
      <c r="Q43" s="25">
        <v>473323</v>
      </c>
      <c r="R43" s="25">
        <v>344650</v>
      </c>
      <c r="S43" s="25">
        <v>9009586</v>
      </c>
      <c r="T43" s="25">
        <v>6705092</v>
      </c>
      <c r="U43" s="25">
        <v>85499155</v>
      </c>
      <c r="AB43" s="18"/>
      <c r="AC43" s="18"/>
      <c r="AD43" s="18"/>
      <c r="AE43" s="18"/>
    </row>
    <row r="44" spans="1:36" ht="17.25" customHeight="1" x14ac:dyDescent="0.2">
      <c r="A44" s="35">
        <v>224</v>
      </c>
      <c r="B44" s="37" t="s">
        <v>54</v>
      </c>
      <c r="C44" s="17">
        <v>229.01</v>
      </c>
      <c r="D44" s="25">
        <v>88821234</v>
      </c>
      <c r="E44" s="25">
        <v>38017246</v>
      </c>
      <c r="F44" s="25">
        <v>37651138</v>
      </c>
      <c r="G44" s="25">
        <v>4401975</v>
      </c>
      <c r="H44" s="25">
        <v>4188625</v>
      </c>
      <c r="I44" s="25">
        <v>10595596</v>
      </c>
      <c r="J44" s="25">
        <v>9955480</v>
      </c>
      <c r="K44" s="25">
        <v>64</v>
      </c>
      <c r="L44" s="25">
        <v>0</v>
      </c>
      <c r="M44" s="25">
        <v>26792</v>
      </c>
      <c r="N44" s="25">
        <v>24197</v>
      </c>
      <c r="O44" s="34">
        <v>44554858</v>
      </c>
      <c r="P44" s="25">
        <v>34361011</v>
      </c>
      <c r="Q44" s="25">
        <v>474440</v>
      </c>
      <c r="R44" s="25">
        <v>421616</v>
      </c>
      <c r="S44" s="25">
        <v>3414763</v>
      </c>
      <c r="T44" s="25">
        <v>2219167</v>
      </c>
      <c r="U44" s="25">
        <v>32205288</v>
      </c>
      <c r="AB44" s="18"/>
      <c r="AC44" s="18"/>
      <c r="AD44" s="18"/>
      <c r="AE44" s="18"/>
    </row>
    <row r="45" spans="1:36" ht="17.25" hidden="1" customHeight="1" x14ac:dyDescent="0.2">
      <c r="A45" s="2">
        <v>225</v>
      </c>
      <c r="B45" s="23" t="s">
        <v>55</v>
      </c>
      <c r="C45" s="17">
        <v>403.06</v>
      </c>
      <c r="D45" s="25">
        <v>141957252</v>
      </c>
      <c r="E45" s="25">
        <v>17789644</v>
      </c>
      <c r="F45" s="25">
        <v>17215099</v>
      </c>
      <c r="G45" s="25">
        <v>3960517</v>
      </c>
      <c r="H45" s="25">
        <v>3658155</v>
      </c>
      <c r="I45" s="25">
        <v>8895686</v>
      </c>
      <c r="J45" s="25">
        <v>7870694</v>
      </c>
      <c r="K45" s="25">
        <v>0</v>
      </c>
      <c r="L45" s="25">
        <v>0</v>
      </c>
      <c r="M45" s="25">
        <v>2146224</v>
      </c>
      <c r="N45" s="25">
        <v>1292627</v>
      </c>
      <c r="O45" s="34">
        <v>160985607</v>
      </c>
      <c r="P45" s="25">
        <v>107082737</v>
      </c>
      <c r="Q45" s="25">
        <v>1440117</v>
      </c>
      <c r="R45" s="25">
        <v>1248305</v>
      </c>
      <c r="S45" s="25">
        <v>5504330</v>
      </c>
      <c r="T45" s="25">
        <v>3589635</v>
      </c>
      <c r="U45" s="25">
        <v>202337875</v>
      </c>
      <c r="AB45" s="18"/>
      <c r="AC45" s="18"/>
      <c r="AD45" s="18"/>
      <c r="AE45" s="18"/>
    </row>
    <row r="46" spans="1:36" ht="17.25" customHeight="1" x14ac:dyDescent="0.2">
      <c r="A46" s="35">
        <v>226</v>
      </c>
      <c r="B46" s="37" t="s">
        <v>56</v>
      </c>
      <c r="C46" s="17">
        <v>184.32</v>
      </c>
      <c r="D46" s="25">
        <v>82078625</v>
      </c>
      <c r="E46" s="25">
        <v>31141643</v>
      </c>
      <c r="F46" s="25">
        <v>29578178</v>
      </c>
      <c r="G46" s="25">
        <v>10369117</v>
      </c>
      <c r="H46" s="25">
        <v>9823293</v>
      </c>
      <c r="I46" s="25">
        <v>9350644</v>
      </c>
      <c r="J46" s="25">
        <v>7538225</v>
      </c>
      <c r="K46" s="25">
        <v>0</v>
      </c>
      <c r="L46" s="25">
        <v>0</v>
      </c>
      <c r="M46" s="25">
        <v>71950</v>
      </c>
      <c r="N46" s="25">
        <v>5267</v>
      </c>
      <c r="O46" s="34">
        <v>33161689</v>
      </c>
      <c r="P46" s="25">
        <v>27965996</v>
      </c>
      <c r="Q46" s="25">
        <v>1629976</v>
      </c>
      <c r="R46" s="25">
        <v>1371477</v>
      </c>
      <c r="S46" s="25">
        <v>9389441</v>
      </c>
      <c r="T46" s="25">
        <v>5796189</v>
      </c>
      <c r="U46" s="25">
        <v>89205540</v>
      </c>
      <c r="AB46" s="18"/>
      <c r="AC46" s="18"/>
      <c r="AD46" s="18"/>
      <c r="AE46" s="18"/>
    </row>
    <row r="47" spans="1:36" ht="17.25" hidden="1" customHeight="1" x14ac:dyDescent="0.2">
      <c r="A47" s="2">
        <v>227</v>
      </c>
      <c r="B47" s="23" t="s">
        <v>57</v>
      </c>
      <c r="C47" s="17">
        <v>658.54</v>
      </c>
      <c r="D47" s="25">
        <v>213394149</v>
      </c>
      <c r="E47" s="25">
        <v>22499089</v>
      </c>
      <c r="F47" s="25">
        <v>21870084</v>
      </c>
      <c r="G47" s="25">
        <v>4755659</v>
      </c>
      <c r="H47" s="25">
        <v>4634589</v>
      </c>
      <c r="I47" s="25">
        <v>10076070</v>
      </c>
      <c r="J47" s="25">
        <v>9502288</v>
      </c>
      <c r="K47" s="25">
        <v>132</v>
      </c>
      <c r="L47" s="25">
        <v>0</v>
      </c>
      <c r="M47" s="25">
        <v>73494</v>
      </c>
      <c r="N47" s="25">
        <v>0</v>
      </c>
      <c r="O47" s="25">
        <v>220019759</v>
      </c>
      <c r="P47" s="25">
        <v>172907156</v>
      </c>
      <c r="Q47" s="25">
        <v>2363952</v>
      </c>
      <c r="R47" s="25">
        <v>2074540</v>
      </c>
      <c r="S47" s="25">
        <v>3537817</v>
      </c>
      <c r="T47" s="25">
        <v>2405492</v>
      </c>
      <c r="U47" s="25">
        <v>395214028</v>
      </c>
      <c r="AB47" s="18"/>
      <c r="AC47" s="18"/>
      <c r="AD47" s="18"/>
      <c r="AE47" s="18"/>
    </row>
    <row r="48" spans="1:36" ht="17.25" hidden="1" customHeight="1" x14ac:dyDescent="0.2">
      <c r="A48" s="2">
        <v>228</v>
      </c>
      <c r="B48" s="23" t="s">
        <v>58</v>
      </c>
      <c r="C48" s="17">
        <v>157.55000000000001</v>
      </c>
      <c r="D48" s="25">
        <v>92370944</v>
      </c>
      <c r="E48" s="25">
        <v>27385809</v>
      </c>
      <c r="F48" s="25">
        <v>27254219</v>
      </c>
      <c r="G48" s="25">
        <v>1882057</v>
      </c>
      <c r="H48" s="25">
        <v>1873126</v>
      </c>
      <c r="I48" s="25">
        <v>10481279</v>
      </c>
      <c r="J48" s="25">
        <v>10099511</v>
      </c>
      <c r="K48" s="25">
        <v>59</v>
      </c>
      <c r="L48" s="25">
        <v>59</v>
      </c>
      <c r="M48" s="25">
        <v>0</v>
      </c>
      <c r="N48" s="25">
        <v>0</v>
      </c>
      <c r="O48" s="25">
        <v>36167274</v>
      </c>
      <c r="P48" s="25">
        <v>33801748</v>
      </c>
      <c r="Q48" s="25">
        <v>2481670</v>
      </c>
      <c r="R48" s="25">
        <v>1400096</v>
      </c>
      <c r="S48" s="25">
        <v>18655611</v>
      </c>
      <c r="T48" s="25">
        <v>17942185</v>
      </c>
      <c r="U48" s="25">
        <v>60496241</v>
      </c>
      <c r="AB48" s="18"/>
      <c r="AC48" s="18"/>
      <c r="AD48" s="18"/>
      <c r="AE48" s="18"/>
    </row>
    <row r="49" spans="1:31" ht="17.25" hidden="1" customHeight="1" x14ac:dyDescent="0.2">
      <c r="A49" s="2">
        <v>229</v>
      </c>
      <c r="B49" s="23" t="s">
        <v>59</v>
      </c>
      <c r="C49" s="24">
        <v>210.87</v>
      </c>
      <c r="D49" s="25">
        <v>123706561</v>
      </c>
      <c r="E49" s="25">
        <v>26569846</v>
      </c>
      <c r="F49" s="25">
        <v>25883996</v>
      </c>
      <c r="G49" s="25">
        <v>5476451</v>
      </c>
      <c r="H49" s="25">
        <v>5192102</v>
      </c>
      <c r="I49" s="25">
        <v>16869243</v>
      </c>
      <c r="J49" s="25">
        <v>15364796</v>
      </c>
      <c r="K49" s="25">
        <v>0</v>
      </c>
      <c r="L49" s="25">
        <v>0</v>
      </c>
      <c r="M49" s="25">
        <v>10216</v>
      </c>
      <c r="N49" s="25">
        <v>6370</v>
      </c>
      <c r="O49" s="25">
        <v>89962647</v>
      </c>
      <c r="P49" s="25">
        <v>71820610</v>
      </c>
      <c r="Q49" s="25">
        <v>2330818</v>
      </c>
      <c r="R49" s="25">
        <v>1721687</v>
      </c>
      <c r="S49" s="25">
        <v>5128137</v>
      </c>
      <c r="T49" s="25">
        <v>3717000</v>
      </c>
      <c r="U49" s="25">
        <v>63965335</v>
      </c>
      <c r="AB49" s="18"/>
      <c r="AC49" s="18"/>
      <c r="AD49" s="18"/>
      <c r="AE49" s="18"/>
    </row>
    <row r="50" spans="1:31" ht="17.25" hidden="1" customHeight="1" x14ac:dyDescent="0.2">
      <c r="A50" s="2">
        <v>301</v>
      </c>
      <c r="B50" s="23" t="s">
        <v>60</v>
      </c>
      <c r="C50" s="17">
        <v>90.33</v>
      </c>
      <c r="D50" s="25">
        <v>46331787</v>
      </c>
      <c r="E50" s="25">
        <v>4546845</v>
      </c>
      <c r="F50" s="25">
        <v>4417634</v>
      </c>
      <c r="G50" s="25">
        <v>437415</v>
      </c>
      <c r="H50" s="25">
        <v>414484</v>
      </c>
      <c r="I50" s="25">
        <v>3514510</v>
      </c>
      <c r="J50" s="25">
        <v>3394802</v>
      </c>
      <c r="K50" s="25">
        <v>12</v>
      </c>
      <c r="L50" s="25">
        <v>0</v>
      </c>
      <c r="M50" s="25">
        <v>336337</v>
      </c>
      <c r="N50" s="25">
        <v>0</v>
      </c>
      <c r="O50" s="25">
        <v>35852925</v>
      </c>
      <c r="P50" s="25">
        <v>35163059</v>
      </c>
      <c r="Q50" s="25">
        <v>489632</v>
      </c>
      <c r="R50" s="25">
        <v>465486</v>
      </c>
      <c r="S50" s="25">
        <v>2968611</v>
      </c>
      <c r="T50" s="25">
        <v>2476322</v>
      </c>
      <c r="U50" s="25">
        <v>42183713</v>
      </c>
      <c r="AB50" s="18"/>
      <c r="AC50" s="18"/>
      <c r="AD50" s="18"/>
      <c r="AE50" s="18"/>
    </row>
    <row r="51" spans="1:31" ht="17.25" hidden="1" customHeight="1" x14ac:dyDescent="0.2">
      <c r="A51" s="2">
        <v>365</v>
      </c>
      <c r="B51" s="23" t="s">
        <v>61</v>
      </c>
      <c r="C51" s="17">
        <v>185.19</v>
      </c>
      <c r="D51" s="25">
        <v>91494794</v>
      </c>
      <c r="E51" s="25">
        <v>13560567</v>
      </c>
      <c r="F51" s="25">
        <v>13272180</v>
      </c>
      <c r="G51" s="25">
        <v>1102555</v>
      </c>
      <c r="H51" s="25">
        <v>1085721</v>
      </c>
      <c r="I51" s="25">
        <v>5629263</v>
      </c>
      <c r="J51" s="25">
        <v>5440694</v>
      </c>
      <c r="K51" s="25">
        <v>41</v>
      </c>
      <c r="L51" s="25">
        <v>0</v>
      </c>
      <c r="M51" s="25">
        <v>1356</v>
      </c>
      <c r="N51" s="25">
        <v>0</v>
      </c>
      <c r="O51" s="25">
        <v>70308597</v>
      </c>
      <c r="P51" s="25">
        <v>64506367</v>
      </c>
      <c r="Q51" s="25">
        <v>4674486</v>
      </c>
      <c r="R51" s="25">
        <v>4327006</v>
      </c>
      <c r="S51" s="25">
        <v>3264187</v>
      </c>
      <c r="T51" s="25">
        <v>2862826</v>
      </c>
      <c r="U51" s="25">
        <v>64716781</v>
      </c>
      <c r="AB51" s="18"/>
      <c r="AC51" s="18"/>
      <c r="AD51" s="18"/>
      <c r="AE51" s="18"/>
    </row>
    <row r="52" spans="1:31" ht="17.25" hidden="1" customHeight="1" x14ac:dyDescent="0.2">
      <c r="A52" s="2">
        <v>381</v>
      </c>
      <c r="B52" s="23" t="s">
        <v>62</v>
      </c>
      <c r="C52" s="17">
        <v>34.92</v>
      </c>
      <c r="D52" s="25">
        <v>24574996</v>
      </c>
      <c r="E52" s="25">
        <v>15383812</v>
      </c>
      <c r="F52" s="25">
        <v>15266376</v>
      </c>
      <c r="G52" s="25">
        <v>893565</v>
      </c>
      <c r="H52" s="25">
        <v>862012</v>
      </c>
      <c r="I52" s="25">
        <v>6226486</v>
      </c>
      <c r="J52" s="25">
        <v>5787092</v>
      </c>
      <c r="K52" s="25">
        <v>0</v>
      </c>
      <c r="L52" s="25">
        <v>0</v>
      </c>
      <c r="M52" s="25">
        <v>0</v>
      </c>
      <c r="N52" s="25">
        <v>0</v>
      </c>
      <c r="O52" s="25">
        <v>1015979</v>
      </c>
      <c r="P52" s="25">
        <v>907016</v>
      </c>
      <c r="Q52" s="25">
        <v>8790</v>
      </c>
      <c r="R52" s="25">
        <v>4586</v>
      </c>
      <c r="S52" s="25">
        <v>2023552</v>
      </c>
      <c r="T52" s="25">
        <v>1747914</v>
      </c>
      <c r="U52" s="25">
        <v>9367816</v>
      </c>
      <c r="AB52" s="18"/>
      <c r="AC52" s="18"/>
      <c r="AD52" s="18"/>
      <c r="AE52" s="18"/>
    </row>
    <row r="53" spans="1:31" ht="17.25" hidden="1" customHeight="1" x14ac:dyDescent="0.2">
      <c r="A53" s="2">
        <v>382</v>
      </c>
      <c r="B53" s="23" t="s">
        <v>63</v>
      </c>
      <c r="C53" s="17">
        <v>9.1300000000000008</v>
      </c>
      <c r="D53" s="25">
        <v>6114533</v>
      </c>
      <c r="E53" s="25">
        <v>560498</v>
      </c>
      <c r="F53" s="25">
        <v>560498</v>
      </c>
      <c r="G53" s="25">
        <v>27304</v>
      </c>
      <c r="H53" s="25">
        <v>27304</v>
      </c>
      <c r="I53" s="25">
        <v>5479465</v>
      </c>
      <c r="J53" s="25">
        <v>5268852</v>
      </c>
      <c r="K53" s="25">
        <v>0</v>
      </c>
      <c r="L53" s="25">
        <v>0</v>
      </c>
      <c r="M53" s="25">
        <v>61586</v>
      </c>
      <c r="N53" s="25">
        <v>0</v>
      </c>
      <c r="O53" s="25">
        <v>0</v>
      </c>
      <c r="P53" s="25">
        <v>0</v>
      </c>
      <c r="Q53" s="25">
        <v>2965</v>
      </c>
      <c r="R53" s="25">
        <v>1938</v>
      </c>
      <c r="S53" s="25">
        <v>362396</v>
      </c>
      <c r="T53" s="25">
        <v>255941</v>
      </c>
      <c r="U53" s="25">
        <v>2705786</v>
      </c>
      <c r="AB53" s="18"/>
      <c r="AC53" s="18"/>
      <c r="AD53" s="18"/>
      <c r="AE53" s="18"/>
    </row>
    <row r="54" spans="1:31" ht="17.25" hidden="1" customHeight="1" x14ac:dyDescent="0.2">
      <c r="A54" s="2">
        <v>442</v>
      </c>
      <c r="B54" s="23" t="s">
        <v>64</v>
      </c>
      <c r="C54" s="17">
        <v>82.67</v>
      </c>
      <c r="D54" s="25">
        <v>32563039</v>
      </c>
      <c r="E54" s="25">
        <v>8630787</v>
      </c>
      <c r="F54" s="25">
        <v>8584714</v>
      </c>
      <c r="G54" s="25">
        <v>694222</v>
      </c>
      <c r="H54" s="25">
        <v>604652</v>
      </c>
      <c r="I54" s="25">
        <v>3523573</v>
      </c>
      <c r="J54" s="25">
        <v>3244986</v>
      </c>
      <c r="K54" s="25">
        <v>0</v>
      </c>
      <c r="L54" s="25">
        <v>0</v>
      </c>
      <c r="M54" s="25">
        <v>0</v>
      </c>
      <c r="N54" s="25">
        <v>0</v>
      </c>
      <c r="O54" s="25">
        <v>40746850</v>
      </c>
      <c r="P54" s="25">
        <v>19010961</v>
      </c>
      <c r="Q54" s="25">
        <v>812800</v>
      </c>
      <c r="R54" s="25">
        <v>222245</v>
      </c>
      <c r="S54" s="25">
        <v>1957238</v>
      </c>
      <c r="T54" s="25">
        <v>895481</v>
      </c>
      <c r="U54" s="25">
        <v>26304530</v>
      </c>
      <c r="AB54" s="18"/>
      <c r="AC54" s="18"/>
      <c r="AD54" s="18"/>
      <c r="AE54" s="18"/>
    </row>
    <row r="55" spans="1:31" ht="17.25" hidden="1" customHeight="1" x14ac:dyDescent="0.2">
      <c r="A55" s="2">
        <v>443</v>
      </c>
      <c r="B55" s="23" t="s">
        <v>65</v>
      </c>
      <c r="C55" s="17">
        <v>45.79</v>
      </c>
      <c r="D55" s="25">
        <v>24092393</v>
      </c>
      <c r="E55" s="25">
        <v>7390152</v>
      </c>
      <c r="F55" s="25">
        <v>7360238</v>
      </c>
      <c r="G55" s="25">
        <v>899651</v>
      </c>
      <c r="H55" s="25">
        <v>888526</v>
      </c>
      <c r="I55" s="25">
        <v>4953028</v>
      </c>
      <c r="J55" s="25">
        <v>4656834</v>
      </c>
      <c r="K55" s="25">
        <v>0</v>
      </c>
      <c r="L55" s="25">
        <v>0</v>
      </c>
      <c r="M55" s="25">
        <v>28182</v>
      </c>
      <c r="N55" s="25">
        <v>0</v>
      </c>
      <c r="O55" s="25">
        <v>19423008</v>
      </c>
      <c r="P55" s="25">
        <v>9289086</v>
      </c>
      <c r="Q55" s="25">
        <v>449573</v>
      </c>
      <c r="R55" s="25">
        <v>308230</v>
      </c>
      <c r="S55" s="25">
        <v>1869151</v>
      </c>
      <c r="T55" s="25">
        <v>1589479</v>
      </c>
      <c r="U55" s="25">
        <v>10777255</v>
      </c>
      <c r="AB55" s="18"/>
      <c r="AC55" s="18"/>
      <c r="AD55" s="18"/>
      <c r="AE55" s="18"/>
    </row>
    <row r="56" spans="1:31" ht="17.25" hidden="1" customHeight="1" x14ac:dyDescent="0.2">
      <c r="A56" s="2">
        <v>446</v>
      </c>
      <c r="B56" s="23" t="s">
        <v>66</v>
      </c>
      <c r="C56" s="17">
        <v>202.23</v>
      </c>
      <c r="D56" s="25">
        <v>59373026</v>
      </c>
      <c r="E56" s="25">
        <v>7109177</v>
      </c>
      <c r="F56" s="25">
        <v>7088206</v>
      </c>
      <c r="G56" s="25">
        <v>1350161</v>
      </c>
      <c r="H56" s="25">
        <v>1233003</v>
      </c>
      <c r="I56" s="25">
        <v>3261477</v>
      </c>
      <c r="J56" s="25">
        <v>2980232</v>
      </c>
      <c r="K56" s="25">
        <v>0</v>
      </c>
      <c r="L56" s="25">
        <v>0</v>
      </c>
      <c r="M56" s="25">
        <v>655220</v>
      </c>
      <c r="N56" s="25">
        <v>654437</v>
      </c>
      <c r="O56" s="25">
        <v>64401994</v>
      </c>
      <c r="P56" s="25">
        <v>45449058</v>
      </c>
      <c r="Q56" s="25">
        <v>2921405</v>
      </c>
      <c r="R56" s="25">
        <v>391762</v>
      </c>
      <c r="S56" s="25">
        <v>2001816</v>
      </c>
      <c r="T56" s="25">
        <v>1576328</v>
      </c>
      <c r="U56" s="25">
        <v>74127389</v>
      </c>
      <c r="AB56" s="18"/>
      <c r="AC56" s="18"/>
      <c r="AD56" s="18"/>
      <c r="AE56" s="18"/>
    </row>
    <row r="57" spans="1:31" ht="17.25" hidden="1" customHeight="1" x14ac:dyDescent="0.2">
      <c r="A57" s="2">
        <v>464</v>
      </c>
      <c r="B57" s="23" t="s">
        <v>67</v>
      </c>
      <c r="C57" s="24">
        <v>22.61</v>
      </c>
      <c r="D57" s="25">
        <v>14865658</v>
      </c>
      <c r="E57" s="25">
        <v>4806454</v>
      </c>
      <c r="F57" s="25">
        <v>4757425</v>
      </c>
      <c r="G57" s="25">
        <v>752092</v>
      </c>
      <c r="H57" s="25">
        <v>742040</v>
      </c>
      <c r="I57" s="25">
        <v>4659276</v>
      </c>
      <c r="J57" s="25">
        <v>4353453</v>
      </c>
      <c r="K57" s="25">
        <v>0</v>
      </c>
      <c r="L57" s="25">
        <v>0</v>
      </c>
      <c r="M57" s="25">
        <v>186615</v>
      </c>
      <c r="N57" s="25">
        <v>114309</v>
      </c>
      <c r="O57" s="25">
        <v>4253287</v>
      </c>
      <c r="P57" s="25">
        <v>3702049</v>
      </c>
      <c r="Q57" s="25">
        <v>53411</v>
      </c>
      <c r="R57" s="25">
        <v>21153</v>
      </c>
      <c r="S57" s="25">
        <v>1231331</v>
      </c>
      <c r="T57" s="25">
        <v>1175229</v>
      </c>
      <c r="U57" s="25">
        <v>4468968</v>
      </c>
      <c r="AB57" s="18"/>
      <c r="AC57" s="18"/>
      <c r="AD57" s="18"/>
      <c r="AE57" s="18"/>
    </row>
    <row r="58" spans="1:31" ht="17.25" hidden="1" customHeight="1" x14ac:dyDescent="0.2">
      <c r="A58" s="2">
        <v>481</v>
      </c>
      <c r="B58" s="23" t="s">
        <v>68</v>
      </c>
      <c r="C58" s="17">
        <v>150.26</v>
      </c>
      <c r="D58" s="25">
        <v>115201988</v>
      </c>
      <c r="E58" s="25">
        <v>9237776</v>
      </c>
      <c r="F58" s="25">
        <v>8928607</v>
      </c>
      <c r="G58" s="25">
        <v>1585139</v>
      </c>
      <c r="H58" s="25">
        <v>1537135</v>
      </c>
      <c r="I58" s="25">
        <v>8012942</v>
      </c>
      <c r="J58" s="25">
        <v>7418590</v>
      </c>
      <c r="K58" s="25">
        <v>0</v>
      </c>
      <c r="L58" s="25">
        <v>0</v>
      </c>
      <c r="M58" s="25">
        <v>773065</v>
      </c>
      <c r="N58" s="25">
        <v>14034</v>
      </c>
      <c r="O58" s="25">
        <v>97810253</v>
      </c>
      <c r="P58" s="25">
        <v>92759955</v>
      </c>
      <c r="Q58" s="25">
        <v>798187</v>
      </c>
      <c r="R58" s="25">
        <v>661783</v>
      </c>
      <c r="S58" s="25">
        <v>5330346</v>
      </c>
      <c r="T58" s="25">
        <v>3881884</v>
      </c>
      <c r="U58" s="25">
        <v>14818553</v>
      </c>
      <c r="AB58" s="18"/>
      <c r="AC58" s="18"/>
      <c r="AD58" s="18"/>
      <c r="AE58" s="18"/>
    </row>
    <row r="59" spans="1:31" ht="17.25" hidden="1" customHeight="1" x14ac:dyDescent="0.2">
      <c r="A59" s="2">
        <v>501</v>
      </c>
      <c r="B59" s="23" t="s">
        <v>69</v>
      </c>
      <c r="C59" s="17">
        <v>307.44</v>
      </c>
      <c r="D59" s="25">
        <v>173560725</v>
      </c>
      <c r="E59" s="25">
        <v>16878924</v>
      </c>
      <c r="F59" s="25">
        <v>16189650</v>
      </c>
      <c r="G59" s="25">
        <v>5482689</v>
      </c>
      <c r="H59" s="25">
        <v>5157275</v>
      </c>
      <c r="I59" s="25">
        <v>5963967</v>
      </c>
      <c r="J59" s="25">
        <v>5345701</v>
      </c>
      <c r="K59" s="25">
        <v>16</v>
      </c>
      <c r="L59" s="25">
        <v>0</v>
      </c>
      <c r="M59" s="25">
        <v>118071</v>
      </c>
      <c r="N59" s="25">
        <v>0</v>
      </c>
      <c r="O59" s="25">
        <v>153604426</v>
      </c>
      <c r="P59" s="25">
        <v>137006993</v>
      </c>
      <c r="Q59" s="25">
        <v>5260006</v>
      </c>
      <c r="R59" s="25">
        <v>5020956</v>
      </c>
      <c r="S59" s="25">
        <v>6197907</v>
      </c>
      <c r="T59" s="25">
        <v>4840150</v>
      </c>
      <c r="U59" s="25">
        <v>88151902</v>
      </c>
      <c r="AB59" s="18"/>
      <c r="AC59" s="18"/>
      <c r="AD59" s="18"/>
      <c r="AE59" s="18"/>
    </row>
    <row r="60" spans="1:31" ht="17.25" hidden="1" customHeight="1" x14ac:dyDescent="0.2">
      <c r="A60" s="2">
        <v>585</v>
      </c>
      <c r="B60" s="23" t="s">
        <v>70</v>
      </c>
      <c r="C60" s="17">
        <v>368.77</v>
      </c>
      <c r="D60" s="25">
        <v>133540543</v>
      </c>
      <c r="E60" s="25">
        <v>12033774</v>
      </c>
      <c r="F60" s="25">
        <v>11786155</v>
      </c>
      <c r="G60" s="25">
        <v>5898207</v>
      </c>
      <c r="H60" s="25">
        <v>5686944</v>
      </c>
      <c r="I60" s="25">
        <v>3565883</v>
      </c>
      <c r="J60" s="25">
        <v>3285326</v>
      </c>
      <c r="K60" s="25">
        <v>104</v>
      </c>
      <c r="L60" s="25">
        <v>104</v>
      </c>
      <c r="M60" s="25">
        <v>102313</v>
      </c>
      <c r="N60" s="25">
        <v>96549</v>
      </c>
      <c r="O60" s="25">
        <v>149562868</v>
      </c>
      <c r="P60" s="25">
        <v>107952943</v>
      </c>
      <c r="Q60" s="25">
        <v>2749754</v>
      </c>
      <c r="R60" s="25">
        <v>2582426</v>
      </c>
      <c r="S60" s="25">
        <v>2885960</v>
      </c>
      <c r="T60" s="25">
        <v>2150096</v>
      </c>
      <c r="U60" s="25">
        <v>191971137</v>
      </c>
      <c r="AB60" s="18"/>
      <c r="AC60" s="18"/>
      <c r="AD60" s="18"/>
      <c r="AE60" s="18"/>
    </row>
    <row r="61" spans="1:31" ht="17.25" hidden="1" customHeight="1" x14ac:dyDescent="0.2">
      <c r="A61" s="2">
        <v>586</v>
      </c>
      <c r="B61" s="23" t="s">
        <v>71</v>
      </c>
      <c r="C61" s="17">
        <v>241.01</v>
      </c>
      <c r="D61" s="25">
        <v>92326468</v>
      </c>
      <c r="E61" s="25">
        <v>12007438</v>
      </c>
      <c r="F61" s="25">
        <v>10727674</v>
      </c>
      <c r="G61" s="25">
        <v>5534004</v>
      </c>
      <c r="H61" s="25">
        <v>4960777</v>
      </c>
      <c r="I61" s="25">
        <v>2717908</v>
      </c>
      <c r="J61" s="25">
        <v>2400418</v>
      </c>
      <c r="K61" s="25">
        <v>45</v>
      </c>
      <c r="L61" s="25">
        <v>12</v>
      </c>
      <c r="M61" s="25">
        <v>98947</v>
      </c>
      <c r="N61" s="25">
        <v>13903</v>
      </c>
      <c r="O61" s="25">
        <v>81266405</v>
      </c>
      <c r="P61" s="25">
        <v>70686912</v>
      </c>
      <c r="Q61" s="25">
        <v>2064418</v>
      </c>
      <c r="R61" s="25">
        <v>1908204</v>
      </c>
      <c r="S61" s="25">
        <v>2193884</v>
      </c>
      <c r="T61" s="25">
        <v>1628568</v>
      </c>
      <c r="U61" s="25">
        <v>135126951</v>
      </c>
      <c r="AB61" s="18"/>
      <c r="AC61" s="18"/>
      <c r="AD61" s="18"/>
      <c r="AE61" s="18"/>
    </row>
    <row r="62" spans="1:31" ht="3.75" customHeight="1" x14ac:dyDescent="0.2">
      <c r="A62" s="26"/>
      <c r="B62" s="27"/>
      <c r="C62" s="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AB62" s="18"/>
      <c r="AC62" s="18"/>
      <c r="AD62" s="18"/>
      <c r="AE62" s="18"/>
    </row>
    <row r="63" spans="1:31" x14ac:dyDescent="0.2">
      <c r="A63" s="23" t="s">
        <v>72</v>
      </c>
      <c r="C63" s="5"/>
      <c r="M63" s="29"/>
      <c r="AB63" s="18"/>
      <c r="AC63" s="18"/>
      <c r="AD63" s="18"/>
      <c r="AE63" s="18"/>
    </row>
    <row r="64" spans="1:31" x14ac:dyDescent="0.2">
      <c r="A64" s="23" t="s">
        <v>73</v>
      </c>
      <c r="C64" s="5"/>
      <c r="M64" s="29"/>
      <c r="AB64" s="18"/>
      <c r="AC64" s="18"/>
      <c r="AD64" s="18"/>
      <c r="AE64" s="18"/>
    </row>
    <row r="65" spans="1:31" x14ac:dyDescent="0.2">
      <c r="A65" s="23" t="s">
        <v>74</v>
      </c>
      <c r="M65" s="30"/>
      <c r="AB65" s="18"/>
      <c r="AC65" s="18"/>
      <c r="AD65" s="18"/>
      <c r="AE65" s="18"/>
    </row>
    <row r="66" spans="1:31" x14ac:dyDescent="0.2">
      <c r="A66" s="2" t="s">
        <v>75</v>
      </c>
      <c r="M66" s="30"/>
      <c r="AB66" s="18"/>
      <c r="AC66" s="18"/>
      <c r="AD66" s="18"/>
      <c r="AE66" s="18"/>
    </row>
    <row r="67" spans="1:31" x14ac:dyDescent="0.2">
      <c r="A67" s="2" t="s">
        <v>76</v>
      </c>
      <c r="M67" s="29"/>
      <c r="AB67" s="18"/>
      <c r="AC67" s="18"/>
      <c r="AD67" s="18"/>
      <c r="AE67" s="18"/>
    </row>
    <row r="68" spans="1:31" ht="10.9" customHeight="1" x14ac:dyDescent="0.2">
      <c r="AB68" s="18"/>
      <c r="AC68" s="18"/>
      <c r="AD68" s="18"/>
      <c r="AE68" s="18"/>
    </row>
    <row r="69" spans="1:31" ht="10.9" customHeight="1" x14ac:dyDescent="0.2">
      <c r="AB69" s="18"/>
      <c r="AC69" s="18"/>
      <c r="AD69" s="18"/>
      <c r="AE69" s="18"/>
    </row>
    <row r="70" spans="1:31" ht="10.9" customHeight="1" x14ac:dyDescent="0.2">
      <c r="AB70" s="18"/>
      <c r="AC70" s="18"/>
      <c r="AD70" s="18"/>
      <c r="AE70" s="18"/>
    </row>
    <row r="71" spans="1:31" x14ac:dyDescent="0.2">
      <c r="AB71" s="18"/>
      <c r="AC71" s="18"/>
      <c r="AD71" s="18"/>
      <c r="AE71" s="18"/>
    </row>
    <row r="72" spans="1:31" x14ac:dyDescent="0.2">
      <c r="AB72" s="18"/>
      <c r="AC72" s="18"/>
      <c r="AD72" s="18"/>
      <c r="AE72" s="18"/>
    </row>
    <row r="73" spans="1:31" x14ac:dyDescent="0.2">
      <c r="AB73" s="18"/>
      <c r="AC73" s="18"/>
      <c r="AD73" s="18"/>
      <c r="AE73" s="18"/>
    </row>
    <row r="74" spans="1:31" x14ac:dyDescent="0.2">
      <c r="AB74" s="18"/>
      <c r="AC74" s="18"/>
      <c r="AD74" s="18"/>
      <c r="AE74" s="18"/>
    </row>
    <row r="75" spans="1:31" x14ac:dyDescent="0.2">
      <c r="AB75" s="18"/>
      <c r="AC75" s="18"/>
      <c r="AD75" s="18"/>
      <c r="AE75" s="18"/>
    </row>
    <row r="76" spans="1:31" x14ac:dyDescent="0.2">
      <c r="AB76" s="18"/>
      <c r="AC76" s="18"/>
      <c r="AD76" s="18"/>
      <c r="AE76" s="18"/>
    </row>
    <row r="77" spans="1:31" x14ac:dyDescent="0.2">
      <c r="AB77" s="18"/>
      <c r="AC77" s="18"/>
      <c r="AD77" s="18"/>
      <c r="AE77" s="18"/>
    </row>
    <row r="78" spans="1:31" x14ac:dyDescent="0.2">
      <c r="AB78" s="18"/>
      <c r="AC78" s="18"/>
      <c r="AD78" s="18"/>
      <c r="AE78" s="18"/>
    </row>
    <row r="79" spans="1:31" x14ac:dyDescent="0.2">
      <c r="AB79" s="18"/>
      <c r="AC79" s="18"/>
      <c r="AD79" s="18"/>
      <c r="AE79" s="18"/>
    </row>
    <row r="80" spans="1:31" x14ac:dyDescent="0.2">
      <c r="AB80" s="18"/>
      <c r="AC80" s="18"/>
      <c r="AD80" s="18"/>
      <c r="AE80" s="18"/>
    </row>
  </sheetData>
  <mergeCells count="11">
    <mergeCell ref="M3:N3"/>
    <mergeCell ref="O3:P3"/>
    <mergeCell ref="Q3:R3"/>
    <mergeCell ref="S3:T3"/>
    <mergeCell ref="U3:U4"/>
    <mergeCell ref="I3:J3"/>
    <mergeCell ref="A3:B4"/>
    <mergeCell ref="C3:C4"/>
    <mergeCell ref="D3:D4"/>
    <mergeCell ref="E3:F3"/>
    <mergeCell ref="G3:H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22B2-55A4-433C-B9A8-4BA512002506}">
  <dimension ref="A1:W455"/>
  <sheetViews>
    <sheetView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N462" sqref="N462"/>
    </sheetView>
  </sheetViews>
  <sheetFormatPr defaultColWidth="8.1640625" defaultRowHeight="11" x14ac:dyDescent="0.2"/>
  <cols>
    <col min="1" max="2" width="2.4140625" style="50" customWidth="1"/>
    <col min="3" max="3" width="20.58203125" style="50" customWidth="1"/>
    <col min="4" max="4" width="8" style="51" customWidth="1"/>
    <col min="5" max="16" width="12.9140625" style="83" customWidth="1"/>
    <col min="17" max="17" width="8.1640625" style="78"/>
    <col min="18" max="18" width="9.75" style="129" customWidth="1"/>
    <col min="19" max="256" width="8.1640625" style="78"/>
    <col min="257" max="258" width="2.4140625" style="78" customWidth="1"/>
    <col min="259" max="259" width="20.58203125" style="78" customWidth="1"/>
    <col min="260" max="260" width="8" style="78" customWidth="1"/>
    <col min="261" max="272" width="12.9140625" style="78" customWidth="1"/>
    <col min="273" max="512" width="8.1640625" style="78"/>
    <col min="513" max="514" width="2.4140625" style="78" customWidth="1"/>
    <col min="515" max="515" width="20.58203125" style="78" customWidth="1"/>
    <col min="516" max="516" width="8" style="78" customWidth="1"/>
    <col min="517" max="528" width="12.9140625" style="78" customWidth="1"/>
    <col min="529" max="768" width="8.1640625" style="78"/>
    <col min="769" max="770" width="2.4140625" style="78" customWidth="1"/>
    <col min="771" max="771" width="20.58203125" style="78" customWidth="1"/>
    <col min="772" max="772" width="8" style="78" customWidth="1"/>
    <col min="773" max="784" width="12.9140625" style="78" customWidth="1"/>
    <col min="785" max="1024" width="8.1640625" style="78"/>
    <col min="1025" max="1026" width="2.4140625" style="78" customWidth="1"/>
    <col min="1027" max="1027" width="20.58203125" style="78" customWidth="1"/>
    <col min="1028" max="1028" width="8" style="78" customWidth="1"/>
    <col min="1029" max="1040" width="12.9140625" style="78" customWidth="1"/>
    <col min="1041" max="1280" width="8.1640625" style="78"/>
    <col min="1281" max="1282" width="2.4140625" style="78" customWidth="1"/>
    <col min="1283" max="1283" width="20.58203125" style="78" customWidth="1"/>
    <col min="1284" max="1284" width="8" style="78" customWidth="1"/>
    <col min="1285" max="1296" width="12.9140625" style="78" customWidth="1"/>
    <col min="1297" max="1536" width="8.1640625" style="78"/>
    <col min="1537" max="1538" width="2.4140625" style="78" customWidth="1"/>
    <col min="1539" max="1539" width="20.58203125" style="78" customWidth="1"/>
    <col min="1540" max="1540" width="8" style="78" customWidth="1"/>
    <col min="1541" max="1552" width="12.9140625" style="78" customWidth="1"/>
    <col min="1553" max="1792" width="8.1640625" style="78"/>
    <col min="1793" max="1794" width="2.4140625" style="78" customWidth="1"/>
    <col min="1795" max="1795" width="20.58203125" style="78" customWidth="1"/>
    <col min="1796" max="1796" width="8" style="78" customWidth="1"/>
    <col min="1797" max="1808" width="12.9140625" style="78" customWidth="1"/>
    <col min="1809" max="2048" width="8.1640625" style="78"/>
    <col min="2049" max="2050" width="2.4140625" style="78" customWidth="1"/>
    <col min="2051" max="2051" width="20.58203125" style="78" customWidth="1"/>
    <col min="2052" max="2052" width="8" style="78" customWidth="1"/>
    <col min="2053" max="2064" width="12.9140625" style="78" customWidth="1"/>
    <col min="2065" max="2304" width="8.1640625" style="78"/>
    <col min="2305" max="2306" width="2.4140625" style="78" customWidth="1"/>
    <col min="2307" max="2307" width="20.58203125" style="78" customWidth="1"/>
    <col min="2308" max="2308" width="8" style="78" customWidth="1"/>
    <col min="2309" max="2320" width="12.9140625" style="78" customWidth="1"/>
    <col min="2321" max="2560" width="8.1640625" style="78"/>
    <col min="2561" max="2562" width="2.4140625" style="78" customWidth="1"/>
    <col min="2563" max="2563" width="20.58203125" style="78" customWidth="1"/>
    <col min="2564" max="2564" width="8" style="78" customWidth="1"/>
    <col min="2565" max="2576" width="12.9140625" style="78" customWidth="1"/>
    <col min="2577" max="2816" width="8.1640625" style="78"/>
    <col min="2817" max="2818" width="2.4140625" style="78" customWidth="1"/>
    <col min="2819" max="2819" width="20.58203125" style="78" customWidth="1"/>
    <col min="2820" max="2820" width="8" style="78" customWidth="1"/>
    <col min="2821" max="2832" width="12.9140625" style="78" customWidth="1"/>
    <col min="2833" max="3072" width="8.1640625" style="78"/>
    <col min="3073" max="3074" width="2.4140625" style="78" customWidth="1"/>
    <col min="3075" max="3075" width="20.58203125" style="78" customWidth="1"/>
    <col min="3076" max="3076" width="8" style="78" customWidth="1"/>
    <col min="3077" max="3088" width="12.9140625" style="78" customWidth="1"/>
    <col min="3089" max="3328" width="8.1640625" style="78"/>
    <col min="3329" max="3330" width="2.4140625" style="78" customWidth="1"/>
    <col min="3331" max="3331" width="20.58203125" style="78" customWidth="1"/>
    <col min="3332" max="3332" width="8" style="78" customWidth="1"/>
    <col min="3333" max="3344" width="12.9140625" style="78" customWidth="1"/>
    <col min="3345" max="3584" width="8.1640625" style="78"/>
    <col min="3585" max="3586" width="2.4140625" style="78" customWidth="1"/>
    <col min="3587" max="3587" width="20.58203125" style="78" customWidth="1"/>
    <col min="3588" max="3588" width="8" style="78" customWidth="1"/>
    <col min="3589" max="3600" width="12.9140625" style="78" customWidth="1"/>
    <col min="3601" max="3840" width="8.1640625" style="78"/>
    <col min="3841" max="3842" width="2.4140625" style="78" customWidth="1"/>
    <col min="3843" max="3843" width="20.58203125" style="78" customWidth="1"/>
    <col min="3844" max="3844" width="8" style="78" customWidth="1"/>
    <col min="3845" max="3856" width="12.9140625" style="78" customWidth="1"/>
    <col min="3857" max="4096" width="8.1640625" style="78"/>
    <col min="4097" max="4098" width="2.4140625" style="78" customWidth="1"/>
    <col min="4099" max="4099" width="20.58203125" style="78" customWidth="1"/>
    <col min="4100" max="4100" width="8" style="78" customWidth="1"/>
    <col min="4101" max="4112" width="12.9140625" style="78" customWidth="1"/>
    <col min="4113" max="4352" width="8.1640625" style="78"/>
    <col min="4353" max="4354" width="2.4140625" style="78" customWidth="1"/>
    <col min="4355" max="4355" width="20.58203125" style="78" customWidth="1"/>
    <col min="4356" max="4356" width="8" style="78" customWidth="1"/>
    <col min="4357" max="4368" width="12.9140625" style="78" customWidth="1"/>
    <col min="4369" max="4608" width="8.1640625" style="78"/>
    <col min="4609" max="4610" width="2.4140625" style="78" customWidth="1"/>
    <col min="4611" max="4611" width="20.58203125" style="78" customWidth="1"/>
    <col min="4612" max="4612" width="8" style="78" customWidth="1"/>
    <col min="4613" max="4624" width="12.9140625" style="78" customWidth="1"/>
    <col min="4625" max="4864" width="8.1640625" style="78"/>
    <col min="4865" max="4866" width="2.4140625" style="78" customWidth="1"/>
    <col min="4867" max="4867" width="20.58203125" style="78" customWidth="1"/>
    <col min="4868" max="4868" width="8" style="78" customWidth="1"/>
    <col min="4869" max="4880" width="12.9140625" style="78" customWidth="1"/>
    <col min="4881" max="5120" width="8.1640625" style="78"/>
    <col min="5121" max="5122" width="2.4140625" style="78" customWidth="1"/>
    <col min="5123" max="5123" width="20.58203125" style="78" customWidth="1"/>
    <col min="5124" max="5124" width="8" style="78" customWidth="1"/>
    <col min="5125" max="5136" width="12.9140625" style="78" customWidth="1"/>
    <col min="5137" max="5376" width="8.1640625" style="78"/>
    <col min="5377" max="5378" width="2.4140625" style="78" customWidth="1"/>
    <col min="5379" max="5379" width="20.58203125" style="78" customWidth="1"/>
    <col min="5380" max="5380" width="8" style="78" customWidth="1"/>
    <col min="5381" max="5392" width="12.9140625" style="78" customWidth="1"/>
    <col min="5393" max="5632" width="8.1640625" style="78"/>
    <col min="5633" max="5634" width="2.4140625" style="78" customWidth="1"/>
    <col min="5635" max="5635" width="20.58203125" style="78" customWidth="1"/>
    <col min="5636" max="5636" width="8" style="78" customWidth="1"/>
    <col min="5637" max="5648" width="12.9140625" style="78" customWidth="1"/>
    <col min="5649" max="5888" width="8.1640625" style="78"/>
    <col min="5889" max="5890" width="2.4140625" style="78" customWidth="1"/>
    <col min="5891" max="5891" width="20.58203125" style="78" customWidth="1"/>
    <col min="5892" max="5892" width="8" style="78" customWidth="1"/>
    <col min="5893" max="5904" width="12.9140625" style="78" customWidth="1"/>
    <col min="5905" max="6144" width="8.1640625" style="78"/>
    <col min="6145" max="6146" width="2.4140625" style="78" customWidth="1"/>
    <col min="6147" max="6147" width="20.58203125" style="78" customWidth="1"/>
    <col min="6148" max="6148" width="8" style="78" customWidth="1"/>
    <col min="6149" max="6160" width="12.9140625" style="78" customWidth="1"/>
    <col min="6161" max="6400" width="8.1640625" style="78"/>
    <col min="6401" max="6402" width="2.4140625" style="78" customWidth="1"/>
    <col min="6403" max="6403" width="20.58203125" style="78" customWidth="1"/>
    <col min="6404" max="6404" width="8" style="78" customWidth="1"/>
    <col min="6405" max="6416" width="12.9140625" style="78" customWidth="1"/>
    <col min="6417" max="6656" width="8.1640625" style="78"/>
    <col min="6657" max="6658" width="2.4140625" style="78" customWidth="1"/>
    <col min="6659" max="6659" width="20.58203125" style="78" customWidth="1"/>
    <col min="6660" max="6660" width="8" style="78" customWidth="1"/>
    <col min="6661" max="6672" width="12.9140625" style="78" customWidth="1"/>
    <col min="6673" max="6912" width="8.1640625" style="78"/>
    <col min="6913" max="6914" width="2.4140625" style="78" customWidth="1"/>
    <col min="6915" max="6915" width="20.58203125" style="78" customWidth="1"/>
    <col min="6916" max="6916" width="8" style="78" customWidth="1"/>
    <col min="6917" max="6928" width="12.9140625" style="78" customWidth="1"/>
    <col min="6929" max="7168" width="8.1640625" style="78"/>
    <col min="7169" max="7170" width="2.4140625" style="78" customWidth="1"/>
    <col min="7171" max="7171" width="20.58203125" style="78" customWidth="1"/>
    <col min="7172" max="7172" width="8" style="78" customWidth="1"/>
    <col min="7173" max="7184" width="12.9140625" style="78" customWidth="1"/>
    <col min="7185" max="7424" width="8.1640625" style="78"/>
    <col min="7425" max="7426" width="2.4140625" style="78" customWidth="1"/>
    <col min="7427" max="7427" width="20.58203125" style="78" customWidth="1"/>
    <col min="7428" max="7428" width="8" style="78" customWidth="1"/>
    <col min="7429" max="7440" width="12.9140625" style="78" customWidth="1"/>
    <col min="7441" max="7680" width="8.1640625" style="78"/>
    <col min="7681" max="7682" width="2.4140625" style="78" customWidth="1"/>
    <col min="7683" max="7683" width="20.58203125" style="78" customWidth="1"/>
    <col min="7684" max="7684" width="8" style="78" customWidth="1"/>
    <col min="7685" max="7696" width="12.9140625" style="78" customWidth="1"/>
    <col min="7697" max="7936" width="8.1640625" style="78"/>
    <col min="7937" max="7938" width="2.4140625" style="78" customWidth="1"/>
    <col min="7939" max="7939" width="20.58203125" style="78" customWidth="1"/>
    <col min="7940" max="7940" width="8" style="78" customWidth="1"/>
    <col min="7941" max="7952" width="12.9140625" style="78" customWidth="1"/>
    <col min="7953" max="8192" width="8.1640625" style="78"/>
    <col min="8193" max="8194" width="2.4140625" style="78" customWidth="1"/>
    <col min="8195" max="8195" width="20.58203125" style="78" customWidth="1"/>
    <col min="8196" max="8196" width="8" style="78" customWidth="1"/>
    <col min="8197" max="8208" width="12.9140625" style="78" customWidth="1"/>
    <col min="8209" max="8448" width="8.1640625" style="78"/>
    <col min="8449" max="8450" width="2.4140625" style="78" customWidth="1"/>
    <col min="8451" max="8451" width="20.58203125" style="78" customWidth="1"/>
    <col min="8452" max="8452" width="8" style="78" customWidth="1"/>
    <col min="8453" max="8464" width="12.9140625" style="78" customWidth="1"/>
    <col min="8465" max="8704" width="8.1640625" style="78"/>
    <col min="8705" max="8706" width="2.4140625" style="78" customWidth="1"/>
    <col min="8707" max="8707" width="20.58203125" style="78" customWidth="1"/>
    <col min="8708" max="8708" width="8" style="78" customWidth="1"/>
    <col min="8709" max="8720" width="12.9140625" style="78" customWidth="1"/>
    <col min="8721" max="8960" width="8.1640625" style="78"/>
    <col min="8961" max="8962" width="2.4140625" style="78" customWidth="1"/>
    <col min="8963" max="8963" width="20.58203125" style="78" customWidth="1"/>
    <col min="8964" max="8964" width="8" style="78" customWidth="1"/>
    <col min="8965" max="8976" width="12.9140625" style="78" customWidth="1"/>
    <col min="8977" max="9216" width="8.1640625" style="78"/>
    <col min="9217" max="9218" width="2.4140625" style="78" customWidth="1"/>
    <col min="9219" max="9219" width="20.58203125" style="78" customWidth="1"/>
    <col min="9220" max="9220" width="8" style="78" customWidth="1"/>
    <col min="9221" max="9232" width="12.9140625" style="78" customWidth="1"/>
    <col min="9233" max="9472" width="8.1640625" style="78"/>
    <col min="9473" max="9474" width="2.4140625" style="78" customWidth="1"/>
    <col min="9475" max="9475" width="20.58203125" style="78" customWidth="1"/>
    <col min="9476" max="9476" width="8" style="78" customWidth="1"/>
    <col min="9477" max="9488" width="12.9140625" style="78" customWidth="1"/>
    <col min="9489" max="9728" width="8.1640625" style="78"/>
    <col min="9729" max="9730" width="2.4140625" style="78" customWidth="1"/>
    <col min="9731" max="9731" width="20.58203125" style="78" customWidth="1"/>
    <col min="9732" max="9732" width="8" style="78" customWidth="1"/>
    <col min="9733" max="9744" width="12.9140625" style="78" customWidth="1"/>
    <col min="9745" max="9984" width="8.1640625" style="78"/>
    <col min="9985" max="9986" width="2.4140625" style="78" customWidth="1"/>
    <col min="9987" max="9987" width="20.58203125" style="78" customWidth="1"/>
    <col min="9988" max="9988" width="8" style="78" customWidth="1"/>
    <col min="9989" max="10000" width="12.9140625" style="78" customWidth="1"/>
    <col min="10001" max="10240" width="8.1640625" style="78"/>
    <col min="10241" max="10242" width="2.4140625" style="78" customWidth="1"/>
    <col min="10243" max="10243" width="20.58203125" style="78" customWidth="1"/>
    <col min="10244" max="10244" width="8" style="78" customWidth="1"/>
    <col min="10245" max="10256" width="12.9140625" style="78" customWidth="1"/>
    <col min="10257" max="10496" width="8.1640625" style="78"/>
    <col min="10497" max="10498" width="2.4140625" style="78" customWidth="1"/>
    <col min="10499" max="10499" width="20.58203125" style="78" customWidth="1"/>
    <col min="10500" max="10500" width="8" style="78" customWidth="1"/>
    <col min="10501" max="10512" width="12.9140625" style="78" customWidth="1"/>
    <col min="10513" max="10752" width="8.1640625" style="78"/>
    <col min="10753" max="10754" width="2.4140625" style="78" customWidth="1"/>
    <col min="10755" max="10755" width="20.58203125" style="78" customWidth="1"/>
    <col min="10756" max="10756" width="8" style="78" customWidth="1"/>
    <col min="10757" max="10768" width="12.9140625" style="78" customWidth="1"/>
    <col min="10769" max="11008" width="8.1640625" style="78"/>
    <col min="11009" max="11010" width="2.4140625" style="78" customWidth="1"/>
    <col min="11011" max="11011" width="20.58203125" style="78" customWidth="1"/>
    <col min="11012" max="11012" width="8" style="78" customWidth="1"/>
    <col min="11013" max="11024" width="12.9140625" style="78" customWidth="1"/>
    <col min="11025" max="11264" width="8.1640625" style="78"/>
    <col min="11265" max="11266" width="2.4140625" style="78" customWidth="1"/>
    <col min="11267" max="11267" width="20.58203125" style="78" customWidth="1"/>
    <col min="11268" max="11268" width="8" style="78" customWidth="1"/>
    <col min="11269" max="11280" width="12.9140625" style="78" customWidth="1"/>
    <col min="11281" max="11520" width="8.1640625" style="78"/>
    <col min="11521" max="11522" width="2.4140625" style="78" customWidth="1"/>
    <col min="11523" max="11523" width="20.58203125" style="78" customWidth="1"/>
    <col min="11524" max="11524" width="8" style="78" customWidth="1"/>
    <col min="11525" max="11536" width="12.9140625" style="78" customWidth="1"/>
    <col min="11537" max="11776" width="8.1640625" style="78"/>
    <col min="11777" max="11778" width="2.4140625" style="78" customWidth="1"/>
    <col min="11779" max="11779" width="20.58203125" style="78" customWidth="1"/>
    <col min="11780" max="11780" width="8" style="78" customWidth="1"/>
    <col min="11781" max="11792" width="12.9140625" style="78" customWidth="1"/>
    <col min="11793" max="12032" width="8.1640625" style="78"/>
    <col min="12033" max="12034" width="2.4140625" style="78" customWidth="1"/>
    <col min="12035" max="12035" width="20.58203125" style="78" customWidth="1"/>
    <col min="12036" max="12036" width="8" style="78" customWidth="1"/>
    <col min="12037" max="12048" width="12.9140625" style="78" customWidth="1"/>
    <col min="12049" max="12288" width="8.1640625" style="78"/>
    <col min="12289" max="12290" width="2.4140625" style="78" customWidth="1"/>
    <col min="12291" max="12291" width="20.58203125" style="78" customWidth="1"/>
    <col min="12292" max="12292" width="8" style="78" customWidth="1"/>
    <col min="12293" max="12304" width="12.9140625" style="78" customWidth="1"/>
    <col min="12305" max="12544" width="8.1640625" style="78"/>
    <col min="12545" max="12546" width="2.4140625" style="78" customWidth="1"/>
    <col min="12547" max="12547" width="20.58203125" style="78" customWidth="1"/>
    <col min="12548" max="12548" width="8" style="78" customWidth="1"/>
    <col min="12549" max="12560" width="12.9140625" style="78" customWidth="1"/>
    <col min="12561" max="12800" width="8.1640625" style="78"/>
    <col min="12801" max="12802" width="2.4140625" style="78" customWidth="1"/>
    <col min="12803" max="12803" width="20.58203125" style="78" customWidth="1"/>
    <col min="12804" max="12804" width="8" style="78" customWidth="1"/>
    <col min="12805" max="12816" width="12.9140625" style="78" customWidth="1"/>
    <col min="12817" max="13056" width="8.1640625" style="78"/>
    <col min="13057" max="13058" width="2.4140625" style="78" customWidth="1"/>
    <col min="13059" max="13059" width="20.58203125" style="78" customWidth="1"/>
    <col min="13060" max="13060" width="8" style="78" customWidth="1"/>
    <col min="13061" max="13072" width="12.9140625" style="78" customWidth="1"/>
    <col min="13073" max="13312" width="8.1640625" style="78"/>
    <col min="13313" max="13314" width="2.4140625" style="78" customWidth="1"/>
    <col min="13315" max="13315" width="20.58203125" style="78" customWidth="1"/>
    <col min="13316" max="13316" width="8" style="78" customWidth="1"/>
    <col min="13317" max="13328" width="12.9140625" style="78" customWidth="1"/>
    <col min="13329" max="13568" width="8.1640625" style="78"/>
    <col min="13569" max="13570" width="2.4140625" style="78" customWidth="1"/>
    <col min="13571" max="13571" width="20.58203125" style="78" customWidth="1"/>
    <col min="13572" max="13572" width="8" style="78" customWidth="1"/>
    <col min="13573" max="13584" width="12.9140625" style="78" customWidth="1"/>
    <col min="13585" max="13824" width="8.1640625" style="78"/>
    <col min="13825" max="13826" width="2.4140625" style="78" customWidth="1"/>
    <col min="13827" max="13827" width="20.58203125" style="78" customWidth="1"/>
    <col min="13828" max="13828" width="8" style="78" customWidth="1"/>
    <col min="13829" max="13840" width="12.9140625" style="78" customWidth="1"/>
    <col min="13841" max="14080" width="8.1640625" style="78"/>
    <col min="14081" max="14082" width="2.4140625" style="78" customWidth="1"/>
    <col min="14083" max="14083" width="20.58203125" style="78" customWidth="1"/>
    <col min="14084" max="14084" width="8" style="78" customWidth="1"/>
    <col min="14085" max="14096" width="12.9140625" style="78" customWidth="1"/>
    <col min="14097" max="14336" width="8.1640625" style="78"/>
    <col min="14337" max="14338" width="2.4140625" style="78" customWidth="1"/>
    <col min="14339" max="14339" width="20.58203125" style="78" customWidth="1"/>
    <col min="14340" max="14340" width="8" style="78" customWidth="1"/>
    <col min="14341" max="14352" width="12.9140625" style="78" customWidth="1"/>
    <col min="14353" max="14592" width="8.1640625" style="78"/>
    <col min="14593" max="14594" width="2.4140625" style="78" customWidth="1"/>
    <col min="14595" max="14595" width="20.58203125" style="78" customWidth="1"/>
    <col min="14596" max="14596" width="8" style="78" customWidth="1"/>
    <col min="14597" max="14608" width="12.9140625" style="78" customWidth="1"/>
    <col min="14609" max="14848" width="8.1640625" style="78"/>
    <col min="14849" max="14850" width="2.4140625" style="78" customWidth="1"/>
    <col min="14851" max="14851" width="20.58203125" style="78" customWidth="1"/>
    <col min="14852" max="14852" width="8" style="78" customWidth="1"/>
    <col min="14853" max="14864" width="12.9140625" style="78" customWidth="1"/>
    <col min="14865" max="15104" width="8.1640625" style="78"/>
    <col min="15105" max="15106" width="2.4140625" style="78" customWidth="1"/>
    <col min="15107" max="15107" width="20.58203125" style="78" customWidth="1"/>
    <col min="15108" max="15108" width="8" style="78" customWidth="1"/>
    <col min="15109" max="15120" width="12.9140625" style="78" customWidth="1"/>
    <col min="15121" max="15360" width="8.1640625" style="78"/>
    <col min="15361" max="15362" width="2.4140625" style="78" customWidth="1"/>
    <col min="15363" max="15363" width="20.58203125" style="78" customWidth="1"/>
    <col min="15364" max="15364" width="8" style="78" customWidth="1"/>
    <col min="15365" max="15376" width="12.9140625" style="78" customWidth="1"/>
    <col min="15377" max="15616" width="8.1640625" style="78"/>
    <col min="15617" max="15618" width="2.4140625" style="78" customWidth="1"/>
    <col min="15619" max="15619" width="20.58203125" style="78" customWidth="1"/>
    <col min="15620" max="15620" width="8" style="78" customWidth="1"/>
    <col min="15621" max="15632" width="12.9140625" style="78" customWidth="1"/>
    <col min="15633" max="15872" width="8.1640625" style="78"/>
    <col min="15873" max="15874" width="2.4140625" style="78" customWidth="1"/>
    <col min="15875" max="15875" width="20.58203125" style="78" customWidth="1"/>
    <col min="15876" max="15876" width="8" style="78" customWidth="1"/>
    <col min="15877" max="15888" width="12.9140625" style="78" customWidth="1"/>
    <col min="15889" max="16128" width="8.1640625" style="78"/>
    <col min="16129" max="16130" width="2.4140625" style="78" customWidth="1"/>
    <col min="16131" max="16131" width="20.58203125" style="78" customWidth="1"/>
    <col min="16132" max="16132" width="8" style="78" customWidth="1"/>
    <col min="16133" max="16144" width="12.9140625" style="78" customWidth="1"/>
    <col min="16145" max="16384" width="8.1640625" style="78"/>
  </cols>
  <sheetData>
    <row r="1" spans="1:23" s="42" customFormat="1" ht="17.25" customHeight="1" x14ac:dyDescent="0.55000000000000004">
      <c r="A1" s="39" t="s">
        <v>77</v>
      </c>
      <c r="B1" s="40"/>
      <c r="C1" s="40"/>
      <c r="D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 s="125"/>
    </row>
    <row r="2" spans="1:23" s="47" customFormat="1" ht="17.25" customHeight="1" x14ac:dyDescent="0.55000000000000004">
      <c r="A2" s="44" t="s">
        <v>78</v>
      </c>
      <c r="B2" s="45"/>
      <c r="C2" s="45"/>
      <c r="D2" s="46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R2" s="126"/>
    </row>
    <row r="3" spans="1:23" s="47" customFormat="1" ht="17.25" customHeight="1" thickBot="1" x14ac:dyDescent="0.6">
      <c r="A3" s="48"/>
      <c r="B3" s="48"/>
      <c r="C3" s="84" t="s">
        <v>948</v>
      </c>
      <c r="D3" s="4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R3" s="126"/>
    </row>
    <row r="4" spans="1:23" s="53" customFormat="1" ht="17.25" hidden="1" customHeight="1" x14ac:dyDescent="0.55000000000000004">
      <c r="A4" s="50"/>
      <c r="B4" s="50"/>
      <c r="C4" s="50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7"/>
    </row>
    <row r="5" spans="1:23" s="53" customFormat="1" ht="17.25" hidden="1" customHeight="1" thickBot="1" x14ac:dyDescent="0.6">
      <c r="A5" s="54"/>
      <c r="B5" s="54"/>
      <c r="C5" s="54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7"/>
      <c r="R5" s="127"/>
    </row>
    <row r="6" spans="1:23" s="53" customFormat="1" ht="13.5" customHeight="1" thickTop="1" x14ac:dyDescent="0.55000000000000004">
      <c r="A6" s="191" t="s">
        <v>79</v>
      </c>
      <c r="B6" s="191"/>
      <c r="C6" s="191"/>
      <c r="D6" s="192"/>
      <c r="E6" s="195" t="s">
        <v>80</v>
      </c>
      <c r="F6" s="196"/>
      <c r="G6" s="196"/>
      <c r="H6" s="197"/>
      <c r="I6" s="198" t="s">
        <v>81</v>
      </c>
      <c r="J6" s="199"/>
      <c r="K6" s="200" t="s">
        <v>82</v>
      </c>
      <c r="L6" s="199"/>
      <c r="M6" s="202" t="s">
        <v>83</v>
      </c>
      <c r="N6" s="203"/>
      <c r="O6" s="202" t="s">
        <v>84</v>
      </c>
      <c r="P6" s="208"/>
      <c r="R6" s="127"/>
    </row>
    <row r="7" spans="1:23" s="53" customFormat="1" ht="13.5" customHeight="1" x14ac:dyDescent="0.55000000000000004">
      <c r="A7" s="193"/>
      <c r="B7" s="193"/>
      <c r="C7" s="193"/>
      <c r="D7" s="194"/>
      <c r="E7" s="188" t="s">
        <v>85</v>
      </c>
      <c r="F7" s="188" t="s">
        <v>86</v>
      </c>
      <c r="G7" s="212" t="s">
        <v>87</v>
      </c>
      <c r="H7" s="213"/>
      <c r="I7" s="188" t="s">
        <v>85</v>
      </c>
      <c r="J7" s="185" t="s">
        <v>86</v>
      </c>
      <c r="K7" s="185" t="s">
        <v>85</v>
      </c>
      <c r="L7" s="188" t="s">
        <v>86</v>
      </c>
      <c r="M7" s="204"/>
      <c r="N7" s="205"/>
      <c r="O7" s="204"/>
      <c r="P7" s="209"/>
      <c r="Q7" s="131" t="s">
        <v>1006</v>
      </c>
      <c r="R7" s="132" t="s">
        <v>1007</v>
      </c>
    </row>
    <row r="8" spans="1:23" s="53" customFormat="1" ht="13.5" customHeight="1" x14ac:dyDescent="0.55000000000000004">
      <c r="A8" s="193"/>
      <c r="B8" s="193"/>
      <c r="C8" s="193"/>
      <c r="D8" s="194"/>
      <c r="E8" s="211"/>
      <c r="F8" s="189"/>
      <c r="G8" s="188" t="s">
        <v>85</v>
      </c>
      <c r="H8" s="188" t="s">
        <v>86</v>
      </c>
      <c r="I8" s="211"/>
      <c r="J8" s="186"/>
      <c r="K8" s="187"/>
      <c r="L8" s="189"/>
      <c r="M8" s="204"/>
      <c r="N8" s="205"/>
      <c r="O8" s="204"/>
      <c r="P8" s="209"/>
      <c r="R8" s="127"/>
    </row>
    <row r="9" spans="1:23" s="53" customFormat="1" ht="13.5" customHeight="1" x14ac:dyDescent="0.55000000000000004">
      <c r="A9" s="193"/>
      <c r="B9" s="193"/>
      <c r="C9" s="193"/>
      <c r="D9" s="194"/>
      <c r="E9" s="211"/>
      <c r="F9" s="189"/>
      <c r="G9" s="190"/>
      <c r="H9" s="190"/>
      <c r="I9" s="211"/>
      <c r="J9" s="186"/>
      <c r="K9" s="187"/>
      <c r="L9" s="189"/>
      <c r="M9" s="206"/>
      <c r="N9" s="207"/>
      <c r="O9" s="206"/>
      <c r="P9" s="210"/>
      <c r="R9" s="127"/>
    </row>
    <row r="10" spans="1:23" s="53" customFormat="1" ht="13.5" customHeight="1" x14ac:dyDescent="0.55000000000000004">
      <c r="A10" s="193"/>
      <c r="B10" s="193"/>
      <c r="C10" s="193"/>
      <c r="D10" s="194"/>
      <c r="E10" s="211"/>
      <c r="F10" s="189"/>
      <c r="G10" s="190"/>
      <c r="H10" s="190"/>
      <c r="I10" s="211"/>
      <c r="J10" s="186"/>
      <c r="K10" s="187"/>
      <c r="L10" s="189"/>
      <c r="M10" s="214" t="s">
        <v>88</v>
      </c>
      <c r="N10" s="214" t="s">
        <v>86</v>
      </c>
      <c r="O10" s="214" t="s">
        <v>88</v>
      </c>
      <c r="P10" s="212" t="s">
        <v>86</v>
      </c>
      <c r="R10" s="127"/>
    </row>
    <row r="11" spans="1:23" s="53" customFormat="1" ht="13.5" customHeight="1" x14ac:dyDescent="0.55000000000000004">
      <c r="A11" s="193"/>
      <c r="B11" s="193"/>
      <c r="C11" s="193"/>
      <c r="D11" s="194"/>
      <c r="E11" s="211"/>
      <c r="F11" s="189"/>
      <c r="G11" s="190"/>
      <c r="H11" s="190"/>
      <c r="I11" s="211"/>
      <c r="J11" s="186"/>
      <c r="K11" s="187"/>
      <c r="L11" s="189"/>
      <c r="M11" s="188"/>
      <c r="N11" s="188"/>
      <c r="O11" s="188"/>
      <c r="P11" s="215"/>
      <c r="R11" s="127"/>
    </row>
    <row r="12" spans="1:23" s="64" customFormat="1" ht="13.5" customHeight="1" x14ac:dyDescent="0.55000000000000004">
      <c r="A12" s="58"/>
      <c r="B12" s="58"/>
      <c r="C12" s="58"/>
      <c r="D12" s="59"/>
      <c r="E12" s="60" t="s">
        <v>89</v>
      </c>
      <c r="F12" s="61" t="s">
        <v>90</v>
      </c>
      <c r="G12" s="62" t="s">
        <v>89</v>
      </c>
      <c r="H12" s="63" t="s">
        <v>90</v>
      </c>
      <c r="I12" s="63" t="s">
        <v>89</v>
      </c>
      <c r="J12" s="63" t="s">
        <v>90</v>
      </c>
      <c r="K12" s="63" t="s">
        <v>89</v>
      </c>
      <c r="L12" s="63" t="s">
        <v>90</v>
      </c>
      <c r="M12" s="63" t="s">
        <v>89</v>
      </c>
      <c r="N12" s="63" t="s">
        <v>90</v>
      </c>
      <c r="O12" s="63" t="s">
        <v>89</v>
      </c>
      <c r="P12" s="63" t="s">
        <v>90</v>
      </c>
      <c r="R12" s="128"/>
    </row>
    <row r="13" spans="1:23" s="69" customFormat="1" ht="27" customHeight="1" x14ac:dyDescent="0.2">
      <c r="A13" s="201" t="s">
        <v>91</v>
      </c>
      <c r="B13" s="201"/>
      <c r="C13" s="201"/>
      <c r="D13" s="65"/>
      <c r="E13" s="66">
        <v>1624</v>
      </c>
      <c r="F13" s="67">
        <v>89134</v>
      </c>
      <c r="G13" s="67">
        <v>67</v>
      </c>
      <c r="H13" s="67">
        <v>6978</v>
      </c>
      <c r="I13" s="67">
        <v>52</v>
      </c>
      <c r="J13" s="85">
        <v>21465</v>
      </c>
      <c r="K13" s="67">
        <v>1631</v>
      </c>
      <c r="L13" s="85">
        <v>103622</v>
      </c>
      <c r="M13" s="67">
        <v>203</v>
      </c>
      <c r="N13" s="85">
        <v>8886</v>
      </c>
      <c r="O13" s="67">
        <v>24</v>
      </c>
      <c r="P13" s="85">
        <v>8047</v>
      </c>
      <c r="Q13" s="124">
        <f>N13/L13*100</f>
        <v>8.5753990465345193</v>
      </c>
      <c r="R13" s="124">
        <f>100-Q13</f>
        <v>91.424600953465486</v>
      </c>
      <c r="S13" s="68"/>
      <c r="T13" s="68"/>
      <c r="U13" s="68"/>
      <c r="V13" s="68"/>
      <c r="W13" s="68"/>
    </row>
    <row r="14" spans="1:23" s="75" customFormat="1" ht="13.5" hidden="1" customHeight="1" x14ac:dyDescent="0.2">
      <c r="A14" s="70"/>
      <c r="B14" s="183" t="s">
        <v>92</v>
      </c>
      <c r="C14" s="183"/>
      <c r="D14" s="71" t="s">
        <v>93</v>
      </c>
      <c r="E14" s="72">
        <v>48</v>
      </c>
      <c r="F14" s="73">
        <v>24943</v>
      </c>
      <c r="G14" s="73">
        <v>3</v>
      </c>
      <c r="H14" s="73">
        <v>224</v>
      </c>
      <c r="I14" s="73">
        <v>3</v>
      </c>
      <c r="J14" s="73">
        <v>10</v>
      </c>
      <c r="K14" s="73">
        <v>48</v>
      </c>
      <c r="L14" s="73">
        <v>24730</v>
      </c>
      <c r="M14" s="73">
        <v>13</v>
      </c>
      <c r="N14" s="73">
        <v>926</v>
      </c>
      <c r="O14" s="73" t="s">
        <v>94</v>
      </c>
      <c r="P14" s="73" t="s">
        <v>94</v>
      </c>
      <c r="Q14" s="124">
        <f t="shared" ref="Q14:Q77" si="0">N14/L14*100</f>
        <v>3.7444399514759406</v>
      </c>
      <c r="R14" s="129"/>
      <c r="S14" s="74"/>
      <c r="T14" s="74"/>
      <c r="U14" s="74"/>
      <c r="V14" s="74"/>
      <c r="W14" s="74"/>
    </row>
    <row r="15" spans="1:23" s="75" customFormat="1" ht="13.5" hidden="1" customHeight="1" x14ac:dyDescent="0.2">
      <c r="A15" s="70"/>
      <c r="B15" s="183" t="s">
        <v>95</v>
      </c>
      <c r="C15" s="183"/>
      <c r="D15" s="71" t="s">
        <v>96</v>
      </c>
      <c r="E15" s="72" t="s">
        <v>94</v>
      </c>
      <c r="F15" s="73" t="s">
        <v>97</v>
      </c>
      <c r="G15" s="73" t="s">
        <v>94</v>
      </c>
      <c r="H15" s="73" t="s">
        <v>97</v>
      </c>
      <c r="I15" s="73" t="s">
        <v>94</v>
      </c>
      <c r="J15" s="73" t="s">
        <v>97</v>
      </c>
      <c r="K15" s="73" t="s">
        <v>94</v>
      </c>
      <c r="L15" s="73" t="s">
        <v>97</v>
      </c>
      <c r="M15" s="73" t="s">
        <v>94</v>
      </c>
      <c r="N15" s="73" t="s">
        <v>94</v>
      </c>
      <c r="O15" s="73" t="s">
        <v>94</v>
      </c>
      <c r="P15" s="73" t="s">
        <v>94</v>
      </c>
      <c r="Q15" s="124" t="e">
        <f t="shared" si="0"/>
        <v>#VALUE!</v>
      </c>
      <c r="R15" s="129"/>
      <c r="S15" s="74"/>
      <c r="T15" s="74"/>
      <c r="U15" s="74"/>
      <c r="V15" s="74"/>
      <c r="W15" s="74"/>
    </row>
    <row r="16" spans="1:23" s="75" customFormat="1" ht="13.5" hidden="1" customHeight="1" x14ac:dyDescent="0.2">
      <c r="A16" s="70"/>
      <c r="B16" s="70"/>
      <c r="C16" s="70" t="s">
        <v>98</v>
      </c>
      <c r="D16" s="71" t="s">
        <v>99</v>
      </c>
      <c r="E16" s="72" t="s">
        <v>94</v>
      </c>
      <c r="F16" s="73" t="s">
        <v>97</v>
      </c>
      <c r="G16" s="73" t="s">
        <v>94</v>
      </c>
      <c r="H16" s="73" t="s">
        <v>97</v>
      </c>
      <c r="I16" s="73" t="s">
        <v>94</v>
      </c>
      <c r="J16" s="73" t="s">
        <v>97</v>
      </c>
      <c r="K16" s="73" t="s">
        <v>94</v>
      </c>
      <c r="L16" s="73" t="s">
        <v>97</v>
      </c>
      <c r="M16" s="73" t="s">
        <v>94</v>
      </c>
      <c r="N16" s="73" t="s">
        <v>94</v>
      </c>
      <c r="O16" s="73" t="s">
        <v>94</v>
      </c>
      <c r="P16" s="73" t="s">
        <v>94</v>
      </c>
      <c r="Q16" s="124" t="e">
        <f t="shared" si="0"/>
        <v>#VALUE!</v>
      </c>
      <c r="R16" s="129"/>
      <c r="S16" s="74"/>
      <c r="T16" s="74"/>
      <c r="U16" s="74"/>
      <c r="V16" s="74"/>
      <c r="W16" s="74"/>
    </row>
    <row r="17" spans="1:23" s="75" customFormat="1" ht="13.5" hidden="1" customHeight="1" x14ac:dyDescent="0.2">
      <c r="A17" s="70"/>
      <c r="B17" s="70"/>
      <c r="C17" s="70" t="s">
        <v>100</v>
      </c>
      <c r="D17" s="71" t="s">
        <v>101</v>
      </c>
      <c r="E17" s="72" t="s">
        <v>94</v>
      </c>
      <c r="F17" s="73" t="s">
        <v>97</v>
      </c>
      <c r="G17" s="73" t="s">
        <v>94</v>
      </c>
      <c r="H17" s="73" t="s">
        <v>97</v>
      </c>
      <c r="I17" s="73" t="s">
        <v>94</v>
      </c>
      <c r="J17" s="73" t="s">
        <v>97</v>
      </c>
      <c r="K17" s="73" t="s">
        <v>94</v>
      </c>
      <c r="L17" s="73" t="s">
        <v>97</v>
      </c>
      <c r="M17" s="73" t="s">
        <v>94</v>
      </c>
      <c r="N17" s="73" t="s">
        <v>94</v>
      </c>
      <c r="O17" s="73" t="s">
        <v>94</v>
      </c>
      <c r="P17" s="73" t="s">
        <v>94</v>
      </c>
      <c r="Q17" s="124" t="e">
        <f t="shared" si="0"/>
        <v>#VALUE!</v>
      </c>
      <c r="R17" s="129"/>
      <c r="S17" s="74"/>
      <c r="T17" s="74"/>
      <c r="U17" s="74"/>
      <c r="V17" s="74"/>
      <c r="W17" s="74"/>
    </row>
    <row r="18" spans="1:23" s="75" customFormat="1" ht="13.5" hidden="1" customHeight="1" x14ac:dyDescent="0.2">
      <c r="A18" s="70"/>
      <c r="B18" s="70"/>
      <c r="C18" s="70" t="s">
        <v>102</v>
      </c>
      <c r="D18" s="71" t="s">
        <v>103</v>
      </c>
      <c r="E18" s="72" t="s">
        <v>94</v>
      </c>
      <c r="F18" s="73" t="s">
        <v>97</v>
      </c>
      <c r="G18" s="73" t="s">
        <v>94</v>
      </c>
      <c r="H18" s="73" t="s">
        <v>97</v>
      </c>
      <c r="I18" s="73" t="s">
        <v>94</v>
      </c>
      <c r="J18" s="73" t="s">
        <v>97</v>
      </c>
      <c r="K18" s="73" t="s">
        <v>94</v>
      </c>
      <c r="L18" s="73" t="s">
        <v>97</v>
      </c>
      <c r="M18" s="73" t="s">
        <v>94</v>
      </c>
      <c r="N18" s="73" t="s">
        <v>94</v>
      </c>
      <c r="O18" s="73" t="s">
        <v>94</v>
      </c>
      <c r="P18" s="73" t="s">
        <v>94</v>
      </c>
      <c r="Q18" s="124" t="e">
        <f t="shared" si="0"/>
        <v>#VALUE!</v>
      </c>
      <c r="R18" s="129"/>
      <c r="S18" s="74"/>
      <c r="T18" s="74"/>
      <c r="U18" s="74"/>
      <c r="V18" s="74"/>
      <c r="W18" s="74"/>
    </row>
    <row r="19" spans="1:23" s="75" customFormat="1" ht="13.5" hidden="1" customHeight="1" x14ac:dyDescent="0.2">
      <c r="A19" s="70"/>
      <c r="B19" s="70"/>
      <c r="C19" s="70" t="s">
        <v>104</v>
      </c>
      <c r="D19" s="71" t="s">
        <v>105</v>
      </c>
      <c r="E19" s="72" t="s">
        <v>94</v>
      </c>
      <c r="F19" s="73" t="s">
        <v>97</v>
      </c>
      <c r="G19" s="73" t="s">
        <v>94</v>
      </c>
      <c r="H19" s="73" t="s">
        <v>97</v>
      </c>
      <c r="I19" s="73" t="s">
        <v>94</v>
      </c>
      <c r="J19" s="73" t="s">
        <v>97</v>
      </c>
      <c r="K19" s="73" t="s">
        <v>94</v>
      </c>
      <c r="L19" s="73" t="s">
        <v>97</v>
      </c>
      <c r="M19" s="73" t="s">
        <v>94</v>
      </c>
      <c r="N19" s="73" t="s">
        <v>94</v>
      </c>
      <c r="O19" s="73" t="s">
        <v>94</v>
      </c>
      <c r="P19" s="73" t="s">
        <v>94</v>
      </c>
      <c r="Q19" s="124" t="e">
        <f t="shared" si="0"/>
        <v>#VALUE!</v>
      </c>
      <c r="R19" s="129"/>
      <c r="S19" s="74"/>
      <c r="T19" s="74"/>
      <c r="U19" s="74"/>
      <c r="V19" s="74"/>
      <c r="W19" s="74"/>
    </row>
    <row r="20" spans="1:23" s="75" customFormat="1" ht="13.5" hidden="1" customHeight="1" x14ac:dyDescent="0.2">
      <c r="A20" s="70"/>
      <c r="B20" s="70"/>
      <c r="C20" s="70" t="s">
        <v>106</v>
      </c>
      <c r="D20" s="71" t="s">
        <v>107</v>
      </c>
      <c r="E20" s="72" t="s">
        <v>94</v>
      </c>
      <c r="F20" s="73" t="s">
        <v>97</v>
      </c>
      <c r="G20" s="73" t="s">
        <v>94</v>
      </c>
      <c r="H20" s="73" t="s">
        <v>97</v>
      </c>
      <c r="I20" s="73" t="s">
        <v>94</v>
      </c>
      <c r="J20" s="73" t="s">
        <v>97</v>
      </c>
      <c r="K20" s="73" t="s">
        <v>94</v>
      </c>
      <c r="L20" s="73" t="s">
        <v>97</v>
      </c>
      <c r="M20" s="73" t="s">
        <v>94</v>
      </c>
      <c r="N20" s="73" t="s">
        <v>94</v>
      </c>
      <c r="O20" s="73" t="s">
        <v>94</v>
      </c>
      <c r="P20" s="73" t="s">
        <v>94</v>
      </c>
      <c r="Q20" s="124" t="e">
        <f t="shared" si="0"/>
        <v>#VALUE!</v>
      </c>
      <c r="R20" s="129"/>
      <c r="S20" s="74"/>
      <c r="T20" s="74"/>
      <c r="U20" s="74"/>
      <c r="V20" s="74"/>
      <c r="W20" s="74"/>
    </row>
    <row r="21" spans="1:23" s="75" customFormat="1" ht="13.5" hidden="1" customHeight="1" x14ac:dyDescent="0.2">
      <c r="A21" s="70"/>
      <c r="B21" s="183" t="s">
        <v>108</v>
      </c>
      <c r="C21" s="183"/>
      <c r="D21" s="71" t="s">
        <v>109</v>
      </c>
      <c r="E21" s="72" t="s">
        <v>110</v>
      </c>
      <c r="F21" s="73" t="s">
        <v>111</v>
      </c>
      <c r="G21" s="73" t="s">
        <v>110</v>
      </c>
      <c r="H21" s="73" t="s">
        <v>111</v>
      </c>
      <c r="I21" s="73" t="s">
        <v>110</v>
      </c>
      <c r="J21" s="73" t="s">
        <v>111</v>
      </c>
      <c r="K21" s="73" t="s">
        <v>110</v>
      </c>
      <c r="L21" s="73" t="s">
        <v>111</v>
      </c>
      <c r="M21" s="73" t="s">
        <v>110</v>
      </c>
      <c r="N21" s="73" t="s">
        <v>110</v>
      </c>
      <c r="O21" s="73" t="s">
        <v>110</v>
      </c>
      <c r="P21" s="73" t="s">
        <v>110</v>
      </c>
      <c r="Q21" s="124" t="e">
        <f t="shared" si="0"/>
        <v>#VALUE!</v>
      </c>
      <c r="R21" s="129"/>
      <c r="S21" s="74"/>
      <c r="T21" s="74"/>
      <c r="U21" s="74"/>
      <c r="V21" s="74"/>
      <c r="W21" s="74"/>
    </row>
    <row r="22" spans="1:23" s="75" customFormat="1" ht="13.5" hidden="1" customHeight="1" x14ac:dyDescent="0.2">
      <c r="A22" s="70"/>
      <c r="B22" s="183" t="s">
        <v>112</v>
      </c>
      <c r="C22" s="183"/>
      <c r="D22" s="71" t="s">
        <v>113</v>
      </c>
      <c r="E22" s="72" t="s">
        <v>110</v>
      </c>
      <c r="F22" s="73" t="s">
        <v>111</v>
      </c>
      <c r="G22" s="73" t="s">
        <v>110</v>
      </c>
      <c r="H22" s="73" t="s">
        <v>111</v>
      </c>
      <c r="I22" s="73" t="s">
        <v>110</v>
      </c>
      <c r="J22" s="73" t="s">
        <v>111</v>
      </c>
      <c r="K22" s="73" t="s">
        <v>110</v>
      </c>
      <c r="L22" s="73" t="s">
        <v>111</v>
      </c>
      <c r="M22" s="73" t="s">
        <v>110</v>
      </c>
      <c r="N22" s="73" t="s">
        <v>110</v>
      </c>
      <c r="O22" s="73" t="s">
        <v>110</v>
      </c>
      <c r="P22" s="73" t="s">
        <v>110</v>
      </c>
      <c r="Q22" s="124" t="e">
        <f t="shared" si="0"/>
        <v>#VALUE!</v>
      </c>
      <c r="R22" s="129"/>
      <c r="S22" s="74"/>
      <c r="T22" s="74"/>
      <c r="U22" s="74"/>
      <c r="V22" s="74"/>
      <c r="W22" s="74"/>
    </row>
    <row r="23" spans="1:23" s="75" customFormat="1" ht="13.5" hidden="1" customHeight="1" x14ac:dyDescent="0.2">
      <c r="A23" s="70"/>
      <c r="B23" s="183" t="s">
        <v>114</v>
      </c>
      <c r="C23" s="183"/>
      <c r="D23" s="71" t="s">
        <v>115</v>
      </c>
      <c r="E23" s="72" t="s">
        <v>94</v>
      </c>
      <c r="F23" s="73" t="s">
        <v>97</v>
      </c>
      <c r="G23" s="73" t="s">
        <v>94</v>
      </c>
      <c r="H23" s="73" t="s">
        <v>97</v>
      </c>
      <c r="I23" s="73" t="s">
        <v>94</v>
      </c>
      <c r="J23" s="73" t="s">
        <v>97</v>
      </c>
      <c r="K23" s="73" t="s">
        <v>94</v>
      </c>
      <c r="L23" s="73" t="s">
        <v>97</v>
      </c>
      <c r="M23" s="73" t="s">
        <v>94</v>
      </c>
      <c r="N23" s="73" t="s">
        <v>94</v>
      </c>
      <c r="O23" s="73" t="s">
        <v>94</v>
      </c>
      <c r="P23" s="73" t="s">
        <v>94</v>
      </c>
      <c r="Q23" s="124" t="e">
        <f t="shared" si="0"/>
        <v>#VALUE!</v>
      </c>
      <c r="R23" s="129"/>
      <c r="S23" s="74"/>
      <c r="T23" s="74"/>
      <c r="U23" s="74"/>
      <c r="V23" s="74"/>
      <c r="W23" s="74"/>
    </row>
    <row r="24" spans="1:23" s="75" customFormat="1" ht="13.5" hidden="1" customHeight="1" x14ac:dyDescent="0.2">
      <c r="A24" s="70"/>
      <c r="B24" s="183" t="s">
        <v>116</v>
      </c>
      <c r="C24" s="183"/>
      <c r="D24" s="71" t="s">
        <v>117</v>
      </c>
      <c r="E24" s="72" t="s">
        <v>110</v>
      </c>
      <c r="F24" s="73" t="s">
        <v>111</v>
      </c>
      <c r="G24" s="73" t="s">
        <v>110</v>
      </c>
      <c r="H24" s="73" t="s">
        <v>111</v>
      </c>
      <c r="I24" s="73" t="s">
        <v>110</v>
      </c>
      <c r="J24" s="73" t="s">
        <v>111</v>
      </c>
      <c r="K24" s="73" t="s">
        <v>110</v>
      </c>
      <c r="L24" s="73" t="s">
        <v>111</v>
      </c>
      <c r="M24" s="73" t="s">
        <v>110</v>
      </c>
      <c r="N24" s="73" t="s">
        <v>110</v>
      </c>
      <c r="O24" s="73" t="s">
        <v>110</v>
      </c>
      <c r="P24" s="73" t="s">
        <v>110</v>
      </c>
      <c r="Q24" s="124" t="e">
        <f t="shared" si="0"/>
        <v>#VALUE!</v>
      </c>
      <c r="R24" s="129"/>
      <c r="S24" s="74"/>
      <c r="T24" s="74"/>
      <c r="U24" s="74"/>
      <c r="V24" s="74"/>
      <c r="W24" s="74"/>
    </row>
    <row r="25" spans="1:23" s="75" customFormat="1" ht="13.5" hidden="1" customHeight="1" x14ac:dyDescent="0.2">
      <c r="A25" s="70"/>
      <c r="B25" s="183" t="s">
        <v>118</v>
      </c>
      <c r="C25" s="183"/>
      <c r="D25" s="71" t="s">
        <v>119</v>
      </c>
      <c r="E25" s="72" t="s">
        <v>110</v>
      </c>
      <c r="F25" s="73" t="s">
        <v>111</v>
      </c>
      <c r="G25" s="73" t="s">
        <v>110</v>
      </c>
      <c r="H25" s="73" t="s">
        <v>111</v>
      </c>
      <c r="I25" s="73" t="s">
        <v>110</v>
      </c>
      <c r="J25" s="73" t="s">
        <v>111</v>
      </c>
      <c r="K25" s="73" t="s">
        <v>110</v>
      </c>
      <c r="L25" s="73" t="s">
        <v>111</v>
      </c>
      <c r="M25" s="73" t="s">
        <v>110</v>
      </c>
      <c r="N25" s="73" t="s">
        <v>110</v>
      </c>
      <c r="O25" s="73" t="s">
        <v>110</v>
      </c>
      <c r="P25" s="73" t="s">
        <v>110</v>
      </c>
      <c r="Q25" s="124" t="e">
        <f t="shared" si="0"/>
        <v>#VALUE!</v>
      </c>
      <c r="R25" s="129"/>
      <c r="S25" s="74"/>
      <c r="T25" s="74"/>
      <c r="U25" s="74"/>
      <c r="V25" s="74"/>
      <c r="W25" s="74"/>
    </row>
    <row r="26" spans="1:23" s="75" customFormat="1" ht="13.5" hidden="1" customHeight="1" x14ac:dyDescent="0.2">
      <c r="A26" s="70"/>
      <c r="B26" s="183" t="s">
        <v>120</v>
      </c>
      <c r="C26" s="183"/>
      <c r="D26" s="71" t="s">
        <v>121</v>
      </c>
      <c r="E26" s="72">
        <v>26</v>
      </c>
      <c r="F26" s="73">
        <v>667</v>
      </c>
      <c r="G26" s="73" t="s">
        <v>94</v>
      </c>
      <c r="H26" s="73" t="s">
        <v>97</v>
      </c>
      <c r="I26" s="73">
        <v>1</v>
      </c>
      <c r="J26" s="73">
        <v>4</v>
      </c>
      <c r="K26" s="73">
        <v>26</v>
      </c>
      <c r="L26" s="73">
        <v>671</v>
      </c>
      <c r="M26" s="73">
        <v>3</v>
      </c>
      <c r="N26" s="73">
        <v>1</v>
      </c>
      <c r="O26" s="73" t="s">
        <v>94</v>
      </c>
      <c r="P26" s="73" t="s">
        <v>94</v>
      </c>
      <c r="Q26" s="124">
        <f t="shared" si="0"/>
        <v>0.14903129657228018</v>
      </c>
      <c r="R26" s="129"/>
      <c r="S26" s="74"/>
      <c r="T26" s="74"/>
      <c r="U26" s="74"/>
      <c r="V26" s="74"/>
      <c r="W26" s="74"/>
    </row>
    <row r="27" spans="1:23" s="75" customFormat="1" ht="13.5" hidden="1" customHeight="1" x14ac:dyDescent="0.2">
      <c r="A27" s="70"/>
      <c r="B27" s="70"/>
      <c r="C27" s="70" t="s">
        <v>122</v>
      </c>
      <c r="D27" s="71" t="s">
        <v>123</v>
      </c>
      <c r="E27" s="72">
        <v>9</v>
      </c>
      <c r="F27" s="73">
        <v>429</v>
      </c>
      <c r="G27" s="73" t="s">
        <v>94</v>
      </c>
      <c r="H27" s="73" t="s">
        <v>97</v>
      </c>
      <c r="I27" s="73" t="s">
        <v>94</v>
      </c>
      <c r="J27" s="73" t="s">
        <v>97</v>
      </c>
      <c r="K27" s="73">
        <v>9</v>
      </c>
      <c r="L27" s="73">
        <v>429</v>
      </c>
      <c r="M27" s="73">
        <v>1</v>
      </c>
      <c r="N27" s="73">
        <v>1</v>
      </c>
      <c r="O27" s="73" t="s">
        <v>94</v>
      </c>
      <c r="P27" s="73" t="s">
        <v>94</v>
      </c>
      <c r="Q27" s="124">
        <f t="shared" si="0"/>
        <v>0.23310023310023309</v>
      </c>
      <c r="R27" s="129"/>
      <c r="S27" s="74"/>
      <c r="T27" s="74"/>
      <c r="U27" s="74"/>
      <c r="V27" s="74"/>
      <c r="W27" s="74"/>
    </row>
    <row r="28" spans="1:23" s="75" customFormat="1" ht="13.5" hidden="1" customHeight="1" x14ac:dyDescent="0.2">
      <c r="A28" s="70"/>
      <c r="B28" s="70"/>
      <c r="C28" s="70" t="s">
        <v>124</v>
      </c>
      <c r="D28" s="71" t="s">
        <v>125</v>
      </c>
      <c r="E28" s="72" t="s">
        <v>110</v>
      </c>
      <c r="F28" s="73" t="s">
        <v>111</v>
      </c>
      <c r="G28" s="73" t="s">
        <v>110</v>
      </c>
      <c r="H28" s="73" t="s">
        <v>111</v>
      </c>
      <c r="I28" s="73" t="s">
        <v>110</v>
      </c>
      <c r="J28" s="73" t="s">
        <v>111</v>
      </c>
      <c r="K28" s="73" t="s">
        <v>110</v>
      </c>
      <c r="L28" s="73" t="s">
        <v>111</v>
      </c>
      <c r="M28" s="73" t="s">
        <v>110</v>
      </c>
      <c r="N28" s="73" t="s">
        <v>110</v>
      </c>
      <c r="O28" s="73" t="s">
        <v>110</v>
      </c>
      <c r="P28" s="73" t="s">
        <v>110</v>
      </c>
      <c r="Q28" s="124" t="e">
        <f t="shared" si="0"/>
        <v>#VALUE!</v>
      </c>
      <c r="R28" s="129"/>
      <c r="S28" s="74"/>
      <c r="T28" s="74"/>
      <c r="U28" s="74"/>
      <c r="V28" s="74"/>
      <c r="W28" s="74"/>
    </row>
    <row r="29" spans="1:23" s="75" customFormat="1" ht="13.5" hidden="1" customHeight="1" x14ac:dyDescent="0.2">
      <c r="A29" s="70"/>
      <c r="B29" s="70"/>
      <c r="C29" s="70" t="s">
        <v>126</v>
      </c>
      <c r="D29" s="71" t="s">
        <v>127</v>
      </c>
      <c r="E29" s="72">
        <v>5</v>
      </c>
      <c r="F29" s="73">
        <v>24</v>
      </c>
      <c r="G29" s="73" t="s">
        <v>94</v>
      </c>
      <c r="H29" s="73" t="s">
        <v>97</v>
      </c>
      <c r="I29" s="73" t="s">
        <v>94</v>
      </c>
      <c r="J29" s="73" t="s">
        <v>97</v>
      </c>
      <c r="K29" s="73">
        <v>5</v>
      </c>
      <c r="L29" s="73">
        <v>24</v>
      </c>
      <c r="M29" s="73" t="s">
        <v>94</v>
      </c>
      <c r="N29" s="73" t="s">
        <v>94</v>
      </c>
      <c r="O29" s="73" t="s">
        <v>94</v>
      </c>
      <c r="P29" s="73" t="s">
        <v>94</v>
      </c>
      <c r="Q29" s="124" t="e">
        <f t="shared" si="0"/>
        <v>#VALUE!</v>
      </c>
      <c r="R29" s="129"/>
      <c r="S29" s="74"/>
      <c r="T29" s="74"/>
      <c r="U29" s="74"/>
      <c r="V29" s="74"/>
      <c r="W29" s="74"/>
    </row>
    <row r="30" spans="1:23" s="75" customFormat="1" ht="13.5" hidden="1" customHeight="1" x14ac:dyDescent="0.2">
      <c r="A30" s="70"/>
      <c r="B30" s="70"/>
      <c r="C30" s="70" t="s">
        <v>128</v>
      </c>
      <c r="D30" s="71" t="s">
        <v>129</v>
      </c>
      <c r="E30" s="72">
        <v>5</v>
      </c>
      <c r="F30" s="73">
        <v>168</v>
      </c>
      <c r="G30" s="73" t="s">
        <v>94</v>
      </c>
      <c r="H30" s="73" t="s">
        <v>97</v>
      </c>
      <c r="I30" s="73" t="s">
        <v>94</v>
      </c>
      <c r="J30" s="73" t="s">
        <v>97</v>
      </c>
      <c r="K30" s="73">
        <v>5</v>
      </c>
      <c r="L30" s="73">
        <v>168</v>
      </c>
      <c r="M30" s="73">
        <v>1</v>
      </c>
      <c r="N30" s="73">
        <v>0</v>
      </c>
      <c r="O30" s="73" t="s">
        <v>94</v>
      </c>
      <c r="P30" s="73" t="s">
        <v>94</v>
      </c>
      <c r="Q30" s="124">
        <f t="shared" si="0"/>
        <v>0</v>
      </c>
      <c r="R30" s="129"/>
      <c r="S30" s="74"/>
      <c r="T30" s="74"/>
      <c r="U30" s="74"/>
      <c r="V30" s="74"/>
      <c r="W30" s="74"/>
    </row>
    <row r="31" spans="1:23" s="75" customFormat="1" ht="13.5" hidden="1" customHeight="1" x14ac:dyDescent="0.2">
      <c r="A31" s="70"/>
      <c r="B31" s="70"/>
      <c r="C31" s="70" t="s">
        <v>130</v>
      </c>
      <c r="D31" s="71" t="s">
        <v>131</v>
      </c>
      <c r="E31" s="72" t="s">
        <v>110</v>
      </c>
      <c r="F31" s="73" t="s">
        <v>111</v>
      </c>
      <c r="G31" s="73" t="s">
        <v>110</v>
      </c>
      <c r="H31" s="73" t="s">
        <v>111</v>
      </c>
      <c r="I31" s="73" t="s">
        <v>110</v>
      </c>
      <c r="J31" s="73" t="s">
        <v>111</v>
      </c>
      <c r="K31" s="73" t="s">
        <v>110</v>
      </c>
      <c r="L31" s="73" t="s">
        <v>111</v>
      </c>
      <c r="M31" s="73" t="s">
        <v>110</v>
      </c>
      <c r="N31" s="73" t="s">
        <v>110</v>
      </c>
      <c r="O31" s="73" t="s">
        <v>110</v>
      </c>
      <c r="P31" s="73" t="s">
        <v>110</v>
      </c>
      <c r="Q31" s="124" t="e">
        <f t="shared" si="0"/>
        <v>#VALUE!</v>
      </c>
      <c r="R31" s="129"/>
      <c r="S31" s="74"/>
      <c r="T31" s="74"/>
      <c r="U31" s="74"/>
      <c r="V31" s="74"/>
      <c r="W31" s="74"/>
    </row>
    <row r="32" spans="1:23" s="75" customFormat="1" ht="13.5" hidden="1" customHeight="1" x14ac:dyDescent="0.2">
      <c r="A32" s="70"/>
      <c r="B32" s="70"/>
      <c r="C32" s="70" t="s">
        <v>132</v>
      </c>
      <c r="D32" s="71" t="s">
        <v>133</v>
      </c>
      <c r="E32" s="72">
        <v>3</v>
      </c>
      <c r="F32" s="73">
        <v>18</v>
      </c>
      <c r="G32" s="73" t="s">
        <v>94</v>
      </c>
      <c r="H32" s="73" t="s">
        <v>97</v>
      </c>
      <c r="I32" s="73">
        <v>1</v>
      </c>
      <c r="J32" s="73">
        <v>4</v>
      </c>
      <c r="K32" s="73">
        <v>3</v>
      </c>
      <c r="L32" s="73">
        <v>23</v>
      </c>
      <c r="M32" s="73" t="s">
        <v>94</v>
      </c>
      <c r="N32" s="73" t="s">
        <v>94</v>
      </c>
      <c r="O32" s="73" t="s">
        <v>94</v>
      </c>
      <c r="P32" s="73" t="s">
        <v>94</v>
      </c>
      <c r="Q32" s="124" t="e">
        <f t="shared" si="0"/>
        <v>#VALUE!</v>
      </c>
      <c r="R32" s="129"/>
      <c r="S32" s="74"/>
      <c r="T32" s="74"/>
      <c r="U32" s="74"/>
      <c r="V32" s="74"/>
      <c r="W32" s="74"/>
    </row>
    <row r="33" spans="1:23" s="75" customFormat="1" ht="13.5" hidden="1" customHeight="1" x14ac:dyDescent="0.2">
      <c r="A33" s="70"/>
      <c r="B33" s="70"/>
      <c r="C33" s="70" t="s">
        <v>134</v>
      </c>
      <c r="D33" s="71" t="s">
        <v>135</v>
      </c>
      <c r="E33" s="72" t="s">
        <v>110</v>
      </c>
      <c r="F33" s="73" t="s">
        <v>111</v>
      </c>
      <c r="G33" s="73" t="s">
        <v>110</v>
      </c>
      <c r="H33" s="73" t="s">
        <v>111</v>
      </c>
      <c r="I33" s="73" t="s">
        <v>110</v>
      </c>
      <c r="J33" s="73" t="s">
        <v>111</v>
      </c>
      <c r="K33" s="73" t="s">
        <v>110</v>
      </c>
      <c r="L33" s="73" t="s">
        <v>111</v>
      </c>
      <c r="M33" s="73" t="s">
        <v>110</v>
      </c>
      <c r="N33" s="73" t="s">
        <v>110</v>
      </c>
      <c r="O33" s="73" t="s">
        <v>110</v>
      </c>
      <c r="P33" s="73" t="s">
        <v>110</v>
      </c>
      <c r="Q33" s="124" t="e">
        <f t="shared" si="0"/>
        <v>#VALUE!</v>
      </c>
      <c r="R33" s="129"/>
      <c r="S33" s="74"/>
      <c r="T33" s="74"/>
      <c r="U33" s="74"/>
      <c r="V33" s="74"/>
      <c r="W33" s="74"/>
    </row>
    <row r="34" spans="1:23" s="75" customFormat="1" ht="13.5" hidden="1" customHeight="1" x14ac:dyDescent="0.2">
      <c r="A34" s="70"/>
      <c r="B34" s="183" t="s">
        <v>136</v>
      </c>
      <c r="C34" s="183"/>
      <c r="D34" s="71" t="s">
        <v>137</v>
      </c>
      <c r="E34" s="72">
        <v>5</v>
      </c>
      <c r="F34" s="73">
        <v>23445</v>
      </c>
      <c r="G34" s="73">
        <v>1</v>
      </c>
      <c r="H34" s="73">
        <v>220</v>
      </c>
      <c r="I34" s="73">
        <v>1</v>
      </c>
      <c r="J34" s="73">
        <v>6</v>
      </c>
      <c r="K34" s="73">
        <v>5</v>
      </c>
      <c r="L34" s="73">
        <v>23231</v>
      </c>
      <c r="M34" s="73">
        <v>2</v>
      </c>
      <c r="N34" s="73">
        <v>376</v>
      </c>
      <c r="O34" s="73" t="s">
        <v>94</v>
      </c>
      <c r="P34" s="73" t="s">
        <v>94</v>
      </c>
      <c r="Q34" s="124">
        <f t="shared" si="0"/>
        <v>1.6185269682751495</v>
      </c>
      <c r="R34" s="129"/>
      <c r="S34" s="74"/>
      <c r="T34" s="74"/>
      <c r="U34" s="74"/>
      <c r="V34" s="74"/>
      <c r="W34" s="74"/>
    </row>
    <row r="35" spans="1:23" s="75" customFormat="1" ht="13.5" hidden="1" customHeight="1" x14ac:dyDescent="0.2">
      <c r="A35" s="70"/>
      <c r="B35" s="70"/>
      <c r="C35" s="70" t="s">
        <v>138</v>
      </c>
      <c r="D35" s="71" t="s">
        <v>139</v>
      </c>
      <c r="E35" s="72" t="s">
        <v>110</v>
      </c>
      <c r="F35" s="73" t="s">
        <v>111</v>
      </c>
      <c r="G35" s="73" t="s">
        <v>110</v>
      </c>
      <c r="H35" s="73" t="s">
        <v>111</v>
      </c>
      <c r="I35" s="73" t="s">
        <v>110</v>
      </c>
      <c r="J35" s="73" t="s">
        <v>111</v>
      </c>
      <c r="K35" s="73" t="s">
        <v>110</v>
      </c>
      <c r="L35" s="73" t="s">
        <v>111</v>
      </c>
      <c r="M35" s="73" t="s">
        <v>110</v>
      </c>
      <c r="N35" s="73" t="s">
        <v>110</v>
      </c>
      <c r="O35" s="73" t="s">
        <v>110</v>
      </c>
      <c r="P35" s="73" t="s">
        <v>110</v>
      </c>
      <c r="Q35" s="124" t="e">
        <f t="shared" si="0"/>
        <v>#VALUE!</v>
      </c>
      <c r="R35" s="129"/>
      <c r="S35" s="74"/>
      <c r="T35" s="74"/>
      <c r="U35" s="74"/>
      <c r="V35" s="74"/>
      <c r="W35" s="74"/>
    </row>
    <row r="36" spans="1:23" s="75" customFormat="1" ht="13.5" hidden="1" customHeight="1" x14ac:dyDescent="0.2">
      <c r="A36" s="70"/>
      <c r="B36" s="70"/>
      <c r="C36" s="70" t="s">
        <v>140</v>
      </c>
      <c r="D36" s="71" t="s">
        <v>141</v>
      </c>
      <c r="E36" s="72" t="s">
        <v>110</v>
      </c>
      <c r="F36" s="73" t="s">
        <v>111</v>
      </c>
      <c r="G36" s="73" t="s">
        <v>110</v>
      </c>
      <c r="H36" s="73" t="s">
        <v>111</v>
      </c>
      <c r="I36" s="73" t="s">
        <v>110</v>
      </c>
      <c r="J36" s="73" t="s">
        <v>111</v>
      </c>
      <c r="K36" s="73" t="s">
        <v>110</v>
      </c>
      <c r="L36" s="73" t="s">
        <v>111</v>
      </c>
      <c r="M36" s="73" t="s">
        <v>110</v>
      </c>
      <c r="N36" s="73" t="s">
        <v>110</v>
      </c>
      <c r="O36" s="73" t="s">
        <v>110</v>
      </c>
      <c r="P36" s="73" t="s">
        <v>110</v>
      </c>
      <c r="Q36" s="124" t="e">
        <f t="shared" si="0"/>
        <v>#VALUE!</v>
      </c>
      <c r="R36" s="129"/>
      <c r="S36" s="74"/>
      <c r="T36" s="74"/>
      <c r="U36" s="74"/>
      <c r="V36" s="74"/>
      <c r="W36" s="74"/>
    </row>
    <row r="37" spans="1:23" s="75" customFormat="1" ht="13.5" hidden="1" customHeight="1" x14ac:dyDescent="0.2">
      <c r="A37" s="70"/>
      <c r="B37" s="183" t="s">
        <v>142</v>
      </c>
      <c r="C37" s="183"/>
      <c r="D37" s="71" t="s">
        <v>143</v>
      </c>
      <c r="E37" s="72">
        <v>12</v>
      </c>
      <c r="F37" s="73">
        <v>183</v>
      </c>
      <c r="G37" s="73">
        <v>2</v>
      </c>
      <c r="H37" s="73">
        <v>4</v>
      </c>
      <c r="I37" s="73">
        <v>1</v>
      </c>
      <c r="J37" s="73">
        <v>0</v>
      </c>
      <c r="K37" s="73">
        <v>12</v>
      </c>
      <c r="L37" s="73">
        <v>179</v>
      </c>
      <c r="M37" s="73">
        <v>5</v>
      </c>
      <c r="N37" s="73">
        <v>71</v>
      </c>
      <c r="O37" s="73" t="s">
        <v>94</v>
      </c>
      <c r="P37" s="73" t="s">
        <v>94</v>
      </c>
      <c r="Q37" s="124">
        <f t="shared" si="0"/>
        <v>39.664804469273747</v>
      </c>
      <c r="R37" s="129"/>
      <c r="S37" s="74"/>
      <c r="T37" s="74"/>
      <c r="U37" s="74"/>
      <c r="V37" s="74"/>
      <c r="W37" s="74"/>
    </row>
    <row r="38" spans="1:23" s="75" customFormat="1" ht="13.5" hidden="1" customHeight="1" x14ac:dyDescent="0.2">
      <c r="A38" s="70"/>
      <c r="B38" s="70"/>
      <c r="C38" s="70" t="s">
        <v>144</v>
      </c>
      <c r="D38" s="71" t="s">
        <v>145</v>
      </c>
      <c r="E38" s="72" t="s">
        <v>94</v>
      </c>
      <c r="F38" s="73" t="s">
        <v>97</v>
      </c>
      <c r="G38" s="73" t="s">
        <v>94</v>
      </c>
      <c r="H38" s="73" t="s">
        <v>97</v>
      </c>
      <c r="I38" s="73" t="s">
        <v>94</v>
      </c>
      <c r="J38" s="73" t="s">
        <v>97</v>
      </c>
      <c r="K38" s="73" t="s">
        <v>94</v>
      </c>
      <c r="L38" s="73" t="s">
        <v>97</v>
      </c>
      <c r="M38" s="73" t="s">
        <v>94</v>
      </c>
      <c r="N38" s="73" t="s">
        <v>94</v>
      </c>
      <c r="O38" s="73" t="s">
        <v>94</v>
      </c>
      <c r="P38" s="73" t="s">
        <v>94</v>
      </c>
      <c r="Q38" s="124" t="e">
        <f t="shared" si="0"/>
        <v>#VALUE!</v>
      </c>
      <c r="R38" s="129"/>
      <c r="S38" s="74"/>
      <c r="T38" s="74"/>
      <c r="U38" s="74"/>
      <c r="V38" s="74"/>
      <c r="W38" s="74"/>
    </row>
    <row r="39" spans="1:23" s="75" customFormat="1" ht="13.5" hidden="1" customHeight="1" x14ac:dyDescent="0.2">
      <c r="A39" s="70"/>
      <c r="B39" s="70"/>
      <c r="C39" s="70" t="s">
        <v>146</v>
      </c>
      <c r="D39" s="71" t="s">
        <v>147</v>
      </c>
      <c r="E39" s="72" t="s">
        <v>110</v>
      </c>
      <c r="F39" s="73" t="s">
        <v>111</v>
      </c>
      <c r="G39" s="73" t="s">
        <v>110</v>
      </c>
      <c r="H39" s="73" t="s">
        <v>111</v>
      </c>
      <c r="I39" s="73" t="s">
        <v>110</v>
      </c>
      <c r="J39" s="73" t="s">
        <v>111</v>
      </c>
      <c r="K39" s="73" t="s">
        <v>110</v>
      </c>
      <c r="L39" s="73" t="s">
        <v>111</v>
      </c>
      <c r="M39" s="73" t="s">
        <v>110</v>
      </c>
      <c r="N39" s="73" t="s">
        <v>110</v>
      </c>
      <c r="O39" s="73" t="s">
        <v>110</v>
      </c>
      <c r="P39" s="73" t="s">
        <v>110</v>
      </c>
      <c r="Q39" s="124" t="e">
        <f t="shared" si="0"/>
        <v>#VALUE!</v>
      </c>
      <c r="R39" s="129"/>
      <c r="S39" s="74"/>
      <c r="T39" s="74"/>
      <c r="U39" s="74"/>
      <c r="V39" s="74"/>
      <c r="W39" s="74"/>
    </row>
    <row r="40" spans="1:23" s="75" customFormat="1" ht="13.5" hidden="1" customHeight="1" x14ac:dyDescent="0.2">
      <c r="A40" s="70"/>
      <c r="B40" s="70"/>
      <c r="C40" s="70" t="s">
        <v>148</v>
      </c>
      <c r="D40" s="71" t="s">
        <v>149</v>
      </c>
      <c r="E40" s="72">
        <v>4</v>
      </c>
      <c r="F40" s="73">
        <v>22</v>
      </c>
      <c r="G40" s="73">
        <v>1</v>
      </c>
      <c r="H40" s="73">
        <v>2</v>
      </c>
      <c r="I40" s="73" t="s">
        <v>94</v>
      </c>
      <c r="J40" s="73" t="s">
        <v>97</v>
      </c>
      <c r="K40" s="73">
        <v>4</v>
      </c>
      <c r="L40" s="73">
        <v>20</v>
      </c>
      <c r="M40" s="73">
        <v>1</v>
      </c>
      <c r="N40" s="73">
        <v>2</v>
      </c>
      <c r="O40" s="73" t="s">
        <v>94</v>
      </c>
      <c r="P40" s="73" t="s">
        <v>94</v>
      </c>
      <c r="Q40" s="124">
        <f t="shared" si="0"/>
        <v>10</v>
      </c>
      <c r="R40" s="129"/>
      <c r="S40" s="74"/>
      <c r="T40" s="74"/>
      <c r="U40" s="74"/>
      <c r="V40" s="74"/>
      <c r="W40" s="74"/>
    </row>
    <row r="41" spans="1:23" s="75" customFormat="1" ht="13.5" hidden="1" customHeight="1" x14ac:dyDescent="0.2">
      <c r="A41" s="70"/>
      <c r="B41" s="70"/>
      <c r="C41" s="70" t="s">
        <v>150</v>
      </c>
      <c r="D41" s="71" t="s">
        <v>151</v>
      </c>
      <c r="E41" s="72">
        <v>6</v>
      </c>
      <c r="F41" s="73">
        <v>141</v>
      </c>
      <c r="G41" s="73" t="s">
        <v>94</v>
      </c>
      <c r="H41" s="73" t="s">
        <v>97</v>
      </c>
      <c r="I41" s="73">
        <v>1</v>
      </c>
      <c r="J41" s="73">
        <v>0</v>
      </c>
      <c r="K41" s="73">
        <v>6</v>
      </c>
      <c r="L41" s="73">
        <v>141</v>
      </c>
      <c r="M41" s="73">
        <v>3</v>
      </c>
      <c r="N41" s="73">
        <v>67</v>
      </c>
      <c r="O41" s="73" t="s">
        <v>94</v>
      </c>
      <c r="P41" s="73" t="s">
        <v>94</v>
      </c>
      <c r="Q41" s="124">
        <f t="shared" si="0"/>
        <v>47.5177304964539</v>
      </c>
      <c r="R41" s="129"/>
      <c r="S41" s="74"/>
      <c r="T41" s="74"/>
      <c r="U41" s="74"/>
      <c r="V41" s="74"/>
      <c r="W41" s="74"/>
    </row>
    <row r="42" spans="1:23" s="75" customFormat="1" ht="13.5" hidden="1" customHeight="1" x14ac:dyDescent="0.2">
      <c r="A42" s="70"/>
      <c r="B42" s="70"/>
      <c r="C42" s="70" t="s">
        <v>152</v>
      </c>
      <c r="D42" s="71" t="s">
        <v>153</v>
      </c>
      <c r="E42" s="72" t="s">
        <v>110</v>
      </c>
      <c r="F42" s="73" t="s">
        <v>111</v>
      </c>
      <c r="G42" s="73" t="s">
        <v>110</v>
      </c>
      <c r="H42" s="73" t="s">
        <v>111</v>
      </c>
      <c r="I42" s="73" t="s">
        <v>110</v>
      </c>
      <c r="J42" s="73" t="s">
        <v>111</v>
      </c>
      <c r="K42" s="73" t="s">
        <v>110</v>
      </c>
      <c r="L42" s="73" t="s">
        <v>111</v>
      </c>
      <c r="M42" s="73" t="s">
        <v>110</v>
      </c>
      <c r="N42" s="73" t="s">
        <v>110</v>
      </c>
      <c r="O42" s="73" t="s">
        <v>110</v>
      </c>
      <c r="P42" s="73" t="s">
        <v>110</v>
      </c>
      <c r="Q42" s="124" t="e">
        <f t="shared" si="0"/>
        <v>#VALUE!</v>
      </c>
      <c r="R42" s="129"/>
      <c r="S42" s="74"/>
      <c r="T42" s="74"/>
      <c r="U42" s="74"/>
      <c r="V42" s="74"/>
      <c r="W42" s="74"/>
    </row>
    <row r="43" spans="1:23" s="75" customFormat="1" ht="13.5" hidden="1" customHeight="1" x14ac:dyDescent="0.2">
      <c r="A43" s="70"/>
      <c r="B43" s="70"/>
      <c r="C43" s="70" t="s">
        <v>154</v>
      </c>
      <c r="D43" s="71" t="s">
        <v>155</v>
      </c>
      <c r="E43" s="72" t="s">
        <v>94</v>
      </c>
      <c r="F43" s="73" t="s">
        <v>97</v>
      </c>
      <c r="G43" s="73" t="s">
        <v>94</v>
      </c>
      <c r="H43" s="73" t="s">
        <v>97</v>
      </c>
      <c r="I43" s="73" t="s">
        <v>94</v>
      </c>
      <c r="J43" s="73" t="s">
        <v>97</v>
      </c>
      <c r="K43" s="73" t="s">
        <v>94</v>
      </c>
      <c r="L43" s="73" t="s">
        <v>97</v>
      </c>
      <c r="M43" s="73" t="s">
        <v>94</v>
      </c>
      <c r="N43" s="73" t="s">
        <v>94</v>
      </c>
      <c r="O43" s="73" t="s">
        <v>94</v>
      </c>
      <c r="P43" s="73" t="s">
        <v>94</v>
      </c>
      <c r="Q43" s="124" t="e">
        <f t="shared" si="0"/>
        <v>#VALUE!</v>
      </c>
      <c r="R43" s="129"/>
      <c r="S43" s="74"/>
      <c r="T43" s="74"/>
      <c r="U43" s="74"/>
      <c r="V43" s="74"/>
      <c r="W43" s="74"/>
    </row>
    <row r="44" spans="1:23" s="75" customFormat="1" ht="13.5" hidden="1" customHeight="1" x14ac:dyDescent="0.2">
      <c r="A44" s="70"/>
      <c r="B44" s="70"/>
      <c r="C44" s="70" t="s">
        <v>156</v>
      </c>
      <c r="D44" s="71" t="s">
        <v>157</v>
      </c>
      <c r="E44" s="72" t="s">
        <v>94</v>
      </c>
      <c r="F44" s="73" t="s">
        <v>97</v>
      </c>
      <c r="G44" s="73" t="s">
        <v>94</v>
      </c>
      <c r="H44" s="73" t="s">
        <v>97</v>
      </c>
      <c r="I44" s="73" t="s">
        <v>94</v>
      </c>
      <c r="J44" s="73" t="s">
        <v>97</v>
      </c>
      <c r="K44" s="73" t="s">
        <v>94</v>
      </c>
      <c r="L44" s="73" t="s">
        <v>97</v>
      </c>
      <c r="M44" s="73" t="s">
        <v>94</v>
      </c>
      <c r="N44" s="73" t="s">
        <v>94</v>
      </c>
      <c r="O44" s="73" t="s">
        <v>94</v>
      </c>
      <c r="P44" s="73" t="s">
        <v>94</v>
      </c>
      <c r="Q44" s="124" t="e">
        <f t="shared" si="0"/>
        <v>#VALUE!</v>
      </c>
      <c r="R44" s="129"/>
      <c r="S44" s="74"/>
      <c r="T44" s="74"/>
      <c r="U44" s="74"/>
      <c r="V44" s="74"/>
      <c r="W44" s="74"/>
    </row>
    <row r="45" spans="1:23" s="75" customFormat="1" ht="13.5" hidden="1" customHeight="1" x14ac:dyDescent="0.2">
      <c r="A45" s="70"/>
      <c r="B45" s="183" t="s">
        <v>158</v>
      </c>
      <c r="C45" s="183"/>
      <c r="D45" s="71" t="s">
        <v>159</v>
      </c>
      <c r="E45" s="72">
        <v>53</v>
      </c>
      <c r="F45" s="73">
        <v>2468</v>
      </c>
      <c r="G45" s="73">
        <v>3</v>
      </c>
      <c r="H45" s="73">
        <v>51</v>
      </c>
      <c r="I45" s="73">
        <v>2</v>
      </c>
      <c r="J45" s="73">
        <v>30</v>
      </c>
      <c r="K45" s="73">
        <v>54</v>
      </c>
      <c r="L45" s="73">
        <v>2447</v>
      </c>
      <c r="M45" s="73">
        <v>6</v>
      </c>
      <c r="N45" s="73">
        <v>235</v>
      </c>
      <c r="O45" s="73">
        <v>2</v>
      </c>
      <c r="P45" s="73">
        <v>170</v>
      </c>
      <c r="Q45" s="124">
        <f t="shared" si="0"/>
        <v>9.6035962402942374</v>
      </c>
      <c r="R45" s="129"/>
      <c r="S45" s="74"/>
      <c r="T45" s="74"/>
      <c r="U45" s="74"/>
      <c r="V45" s="74"/>
      <c r="W45" s="74"/>
    </row>
    <row r="46" spans="1:23" s="75" customFormat="1" ht="13.5" hidden="1" customHeight="1" x14ac:dyDescent="0.2">
      <c r="A46" s="70"/>
      <c r="B46" s="70"/>
      <c r="C46" s="70" t="s">
        <v>158</v>
      </c>
      <c r="D46" s="71" t="s">
        <v>160</v>
      </c>
      <c r="E46" s="72">
        <v>4</v>
      </c>
      <c r="F46" s="73">
        <v>818</v>
      </c>
      <c r="G46" s="73">
        <v>1</v>
      </c>
      <c r="H46" s="73">
        <v>42</v>
      </c>
      <c r="I46" s="73" t="s">
        <v>94</v>
      </c>
      <c r="J46" s="73" t="s">
        <v>97</v>
      </c>
      <c r="K46" s="73">
        <v>4</v>
      </c>
      <c r="L46" s="73">
        <v>776</v>
      </c>
      <c r="M46" s="73" t="s">
        <v>94</v>
      </c>
      <c r="N46" s="73" t="s">
        <v>94</v>
      </c>
      <c r="O46" s="73">
        <v>1</v>
      </c>
      <c r="P46" s="73">
        <v>170</v>
      </c>
      <c r="Q46" s="124" t="e">
        <f t="shared" si="0"/>
        <v>#VALUE!</v>
      </c>
      <c r="R46" s="129"/>
      <c r="S46" s="74"/>
      <c r="T46" s="74"/>
      <c r="U46" s="74"/>
      <c r="V46" s="74"/>
      <c r="W46" s="74"/>
    </row>
    <row r="47" spans="1:23" s="75" customFormat="1" ht="13.5" hidden="1" customHeight="1" x14ac:dyDescent="0.2">
      <c r="A47" s="70"/>
      <c r="B47" s="70"/>
      <c r="C47" s="70" t="s">
        <v>161</v>
      </c>
      <c r="D47" s="71" t="s">
        <v>162</v>
      </c>
      <c r="E47" s="72" t="s">
        <v>94</v>
      </c>
      <c r="F47" s="73" t="s">
        <v>97</v>
      </c>
      <c r="G47" s="73" t="s">
        <v>94</v>
      </c>
      <c r="H47" s="73" t="s">
        <v>97</v>
      </c>
      <c r="I47" s="73" t="s">
        <v>94</v>
      </c>
      <c r="J47" s="73" t="s">
        <v>97</v>
      </c>
      <c r="K47" s="73" t="s">
        <v>94</v>
      </c>
      <c r="L47" s="73" t="s">
        <v>97</v>
      </c>
      <c r="M47" s="73" t="s">
        <v>94</v>
      </c>
      <c r="N47" s="73" t="s">
        <v>94</v>
      </c>
      <c r="O47" s="73" t="s">
        <v>94</v>
      </c>
      <c r="P47" s="73" t="s">
        <v>94</v>
      </c>
      <c r="Q47" s="124" t="e">
        <f t="shared" si="0"/>
        <v>#VALUE!</v>
      </c>
      <c r="R47" s="129"/>
      <c r="S47" s="74"/>
      <c r="T47" s="74"/>
      <c r="U47" s="74"/>
      <c r="V47" s="74"/>
      <c r="W47" s="74"/>
    </row>
    <row r="48" spans="1:23" s="75" customFormat="1" ht="13.5" hidden="1" customHeight="1" x14ac:dyDescent="0.2">
      <c r="A48" s="70"/>
      <c r="B48" s="70"/>
      <c r="C48" s="70" t="s">
        <v>163</v>
      </c>
      <c r="D48" s="71" t="s">
        <v>164</v>
      </c>
      <c r="E48" s="72" t="s">
        <v>94</v>
      </c>
      <c r="F48" s="73" t="s">
        <v>97</v>
      </c>
      <c r="G48" s="73" t="s">
        <v>94</v>
      </c>
      <c r="H48" s="73" t="s">
        <v>97</v>
      </c>
      <c r="I48" s="73" t="s">
        <v>94</v>
      </c>
      <c r="J48" s="73" t="s">
        <v>97</v>
      </c>
      <c r="K48" s="73" t="s">
        <v>94</v>
      </c>
      <c r="L48" s="73" t="s">
        <v>97</v>
      </c>
      <c r="M48" s="73" t="s">
        <v>94</v>
      </c>
      <c r="N48" s="73" t="s">
        <v>94</v>
      </c>
      <c r="O48" s="73" t="s">
        <v>94</v>
      </c>
      <c r="P48" s="73" t="s">
        <v>94</v>
      </c>
      <c r="Q48" s="124" t="e">
        <f t="shared" si="0"/>
        <v>#VALUE!</v>
      </c>
      <c r="R48" s="129"/>
      <c r="S48" s="74"/>
      <c r="T48" s="74"/>
      <c r="U48" s="74"/>
      <c r="V48" s="74"/>
      <c r="W48" s="74"/>
    </row>
    <row r="49" spans="1:23" s="75" customFormat="1" ht="13.5" hidden="1" customHeight="1" x14ac:dyDescent="0.2">
      <c r="A49" s="70"/>
      <c r="B49" s="70"/>
      <c r="C49" s="70" t="s">
        <v>165</v>
      </c>
      <c r="D49" s="71" t="s">
        <v>166</v>
      </c>
      <c r="E49" s="72" t="s">
        <v>94</v>
      </c>
      <c r="F49" s="73" t="s">
        <v>97</v>
      </c>
      <c r="G49" s="73" t="s">
        <v>94</v>
      </c>
      <c r="H49" s="73" t="s">
        <v>97</v>
      </c>
      <c r="I49" s="73" t="s">
        <v>94</v>
      </c>
      <c r="J49" s="73" t="s">
        <v>97</v>
      </c>
      <c r="K49" s="73" t="s">
        <v>94</v>
      </c>
      <c r="L49" s="73" t="s">
        <v>97</v>
      </c>
      <c r="M49" s="73" t="s">
        <v>94</v>
      </c>
      <c r="N49" s="73" t="s">
        <v>94</v>
      </c>
      <c r="O49" s="73" t="s">
        <v>94</v>
      </c>
      <c r="P49" s="73" t="s">
        <v>94</v>
      </c>
      <c r="Q49" s="124" t="e">
        <f t="shared" si="0"/>
        <v>#VALUE!</v>
      </c>
      <c r="R49" s="129"/>
      <c r="S49" s="74"/>
      <c r="T49" s="74"/>
      <c r="U49" s="74"/>
      <c r="V49" s="74"/>
      <c r="W49" s="74"/>
    </row>
    <row r="50" spans="1:23" s="75" customFormat="1" ht="13.5" hidden="1" customHeight="1" x14ac:dyDescent="0.2">
      <c r="A50" s="70"/>
      <c r="B50" s="70"/>
      <c r="C50" s="70" t="s">
        <v>167</v>
      </c>
      <c r="D50" s="71" t="s">
        <v>168</v>
      </c>
      <c r="E50" s="72" t="s">
        <v>94</v>
      </c>
      <c r="F50" s="73" t="s">
        <v>97</v>
      </c>
      <c r="G50" s="73" t="s">
        <v>94</v>
      </c>
      <c r="H50" s="73" t="s">
        <v>97</v>
      </c>
      <c r="I50" s="73" t="s">
        <v>94</v>
      </c>
      <c r="J50" s="73" t="s">
        <v>97</v>
      </c>
      <c r="K50" s="73" t="s">
        <v>94</v>
      </c>
      <c r="L50" s="73" t="s">
        <v>97</v>
      </c>
      <c r="M50" s="73" t="s">
        <v>94</v>
      </c>
      <c r="N50" s="73" t="s">
        <v>94</v>
      </c>
      <c r="O50" s="73" t="s">
        <v>94</v>
      </c>
      <c r="P50" s="73" t="s">
        <v>94</v>
      </c>
      <c r="Q50" s="124" t="e">
        <f t="shared" si="0"/>
        <v>#VALUE!</v>
      </c>
      <c r="R50" s="129"/>
      <c r="S50" s="74"/>
      <c r="T50" s="74"/>
      <c r="U50" s="74"/>
      <c r="V50" s="74"/>
      <c r="W50" s="74"/>
    </row>
    <row r="51" spans="1:23" s="75" customFormat="1" ht="13.5" hidden="1" customHeight="1" x14ac:dyDescent="0.2">
      <c r="A51" s="70"/>
      <c r="B51" s="70"/>
      <c r="C51" s="70" t="s">
        <v>169</v>
      </c>
      <c r="D51" s="71" t="s">
        <v>170</v>
      </c>
      <c r="E51" s="72" t="s">
        <v>94</v>
      </c>
      <c r="F51" s="73" t="s">
        <v>97</v>
      </c>
      <c r="G51" s="73" t="s">
        <v>94</v>
      </c>
      <c r="H51" s="73" t="s">
        <v>97</v>
      </c>
      <c r="I51" s="73" t="s">
        <v>94</v>
      </c>
      <c r="J51" s="73" t="s">
        <v>97</v>
      </c>
      <c r="K51" s="73" t="s">
        <v>94</v>
      </c>
      <c r="L51" s="73" t="s">
        <v>97</v>
      </c>
      <c r="M51" s="73" t="s">
        <v>94</v>
      </c>
      <c r="N51" s="73" t="s">
        <v>94</v>
      </c>
      <c r="O51" s="73" t="s">
        <v>94</v>
      </c>
      <c r="P51" s="73" t="s">
        <v>94</v>
      </c>
      <c r="Q51" s="124" t="e">
        <f t="shared" si="0"/>
        <v>#VALUE!</v>
      </c>
      <c r="R51" s="129"/>
      <c r="S51" s="74"/>
      <c r="T51" s="74"/>
      <c r="U51" s="74"/>
      <c r="V51" s="74"/>
      <c r="W51" s="74"/>
    </row>
    <row r="52" spans="1:23" s="75" customFormat="1" ht="13.5" hidden="1" customHeight="1" x14ac:dyDescent="0.2">
      <c r="A52" s="70"/>
      <c r="B52" s="70"/>
      <c r="C52" s="70" t="s">
        <v>171</v>
      </c>
      <c r="D52" s="71" t="s">
        <v>172</v>
      </c>
      <c r="E52" s="72" t="s">
        <v>110</v>
      </c>
      <c r="F52" s="73" t="s">
        <v>111</v>
      </c>
      <c r="G52" s="73" t="s">
        <v>110</v>
      </c>
      <c r="H52" s="73" t="s">
        <v>111</v>
      </c>
      <c r="I52" s="73" t="s">
        <v>110</v>
      </c>
      <c r="J52" s="73" t="s">
        <v>111</v>
      </c>
      <c r="K52" s="73" t="s">
        <v>110</v>
      </c>
      <c r="L52" s="73" t="s">
        <v>111</v>
      </c>
      <c r="M52" s="73" t="s">
        <v>110</v>
      </c>
      <c r="N52" s="73" t="s">
        <v>110</v>
      </c>
      <c r="O52" s="73" t="s">
        <v>110</v>
      </c>
      <c r="P52" s="73" t="s">
        <v>110</v>
      </c>
      <c r="Q52" s="124" t="e">
        <f t="shared" si="0"/>
        <v>#VALUE!</v>
      </c>
      <c r="R52" s="129"/>
      <c r="S52" s="74"/>
      <c r="T52" s="74"/>
      <c r="U52" s="74"/>
      <c r="V52" s="74"/>
      <c r="W52" s="74"/>
    </row>
    <row r="53" spans="1:23" s="75" customFormat="1" ht="13.5" hidden="1" customHeight="1" x14ac:dyDescent="0.2">
      <c r="A53" s="70"/>
      <c r="B53" s="70"/>
      <c r="C53" s="70" t="s">
        <v>173</v>
      </c>
      <c r="D53" s="71" t="s">
        <v>174</v>
      </c>
      <c r="E53" s="72" t="s">
        <v>94</v>
      </c>
      <c r="F53" s="73" t="s">
        <v>97</v>
      </c>
      <c r="G53" s="73" t="s">
        <v>94</v>
      </c>
      <c r="H53" s="73" t="s">
        <v>97</v>
      </c>
      <c r="I53" s="73" t="s">
        <v>94</v>
      </c>
      <c r="J53" s="73" t="s">
        <v>97</v>
      </c>
      <c r="K53" s="73" t="s">
        <v>94</v>
      </c>
      <c r="L53" s="73" t="s">
        <v>97</v>
      </c>
      <c r="M53" s="73" t="s">
        <v>94</v>
      </c>
      <c r="N53" s="73" t="s">
        <v>94</v>
      </c>
      <c r="O53" s="73" t="s">
        <v>94</v>
      </c>
      <c r="P53" s="73" t="s">
        <v>94</v>
      </c>
      <c r="Q53" s="124" t="e">
        <f t="shared" si="0"/>
        <v>#VALUE!</v>
      </c>
      <c r="R53" s="129"/>
      <c r="S53" s="74"/>
      <c r="T53" s="74"/>
      <c r="U53" s="74"/>
      <c r="V53" s="74"/>
      <c r="W53" s="74"/>
    </row>
    <row r="54" spans="1:23" s="75" customFormat="1" ht="13.5" hidden="1" customHeight="1" x14ac:dyDescent="0.2">
      <c r="A54" s="70"/>
      <c r="B54" s="70"/>
      <c r="C54" s="70" t="s">
        <v>175</v>
      </c>
      <c r="D54" s="71" t="s">
        <v>176</v>
      </c>
      <c r="E54" s="72" t="s">
        <v>94</v>
      </c>
      <c r="F54" s="73" t="s">
        <v>97</v>
      </c>
      <c r="G54" s="73" t="s">
        <v>94</v>
      </c>
      <c r="H54" s="73" t="s">
        <v>97</v>
      </c>
      <c r="I54" s="73" t="s">
        <v>94</v>
      </c>
      <c r="J54" s="73" t="s">
        <v>97</v>
      </c>
      <c r="K54" s="73" t="s">
        <v>94</v>
      </c>
      <c r="L54" s="73" t="s">
        <v>97</v>
      </c>
      <c r="M54" s="73" t="s">
        <v>94</v>
      </c>
      <c r="N54" s="73" t="s">
        <v>94</v>
      </c>
      <c r="O54" s="73" t="s">
        <v>94</v>
      </c>
      <c r="P54" s="73" t="s">
        <v>94</v>
      </c>
      <c r="Q54" s="124" t="e">
        <f t="shared" si="0"/>
        <v>#VALUE!</v>
      </c>
      <c r="R54" s="129"/>
      <c r="S54" s="74"/>
      <c r="T54" s="74"/>
      <c r="U54" s="74"/>
      <c r="V54" s="74"/>
      <c r="W54" s="74"/>
    </row>
    <row r="55" spans="1:23" s="75" customFormat="1" ht="13.5" hidden="1" customHeight="1" x14ac:dyDescent="0.2">
      <c r="A55" s="70"/>
      <c r="B55" s="70"/>
      <c r="C55" s="70" t="s">
        <v>177</v>
      </c>
      <c r="D55" s="71" t="s">
        <v>178</v>
      </c>
      <c r="E55" s="72" t="s">
        <v>94</v>
      </c>
      <c r="F55" s="73" t="s">
        <v>97</v>
      </c>
      <c r="G55" s="73" t="s">
        <v>94</v>
      </c>
      <c r="H55" s="73" t="s">
        <v>97</v>
      </c>
      <c r="I55" s="73" t="s">
        <v>94</v>
      </c>
      <c r="J55" s="73" t="s">
        <v>97</v>
      </c>
      <c r="K55" s="73" t="s">
        <v>94</v>
      </c>
      <c r="L55" s="73" t="s">
        <v>97</v>
      </c>
      <c r="M55" s="73" t="s">
        <v>94</v>
      </c>
      <c r="N55" s="73" t="s">
        <v>94</v>
      </c>
      <c r="O55" s="73" t="s">
        <v>94</v>
      </c>
      <c r="P55" s="73" t="s">
        <v>94</v>
      </c>
      <c r="Q55" s="124" t="e">
        <f t="shared" si="0"/>
        <v>#VALUE!</v>
      </c>
      <c r="R55" s="129"/>
      <c r="S55" s="74"/>
      <c r="T55" s="74"/>
      <c r="U55" s="74"/>
      <c r="V55" s="74"/>
      <c r="W55" s="74"/>
    </row>
    <row r="56" spans="1:23" s="75" customFormat="1" ht="13.5" hidden="1" customHeight="1" x14ac:dyDescent="0.2">
      <c r="A56" s="70"/>
      <c r="B56" s="70"/>
      <c r="C56" s="70" t="s">
        <v>179</v>
      </c>
      <c r="D56" s="71" t="s">
        <v>180</v>
      </c>
      <c r="E56" s="72" t="s">
        <v>94</v>
      </c>
      <c r="F56" s="73" t="s">
        <v>97</v>
      </c>
      <c r="G56" s="73" t="s">
        <v>94</v>
      </c>
      <c r="H56" s="73" t="s">
        <v>97</v>
      </c>
      <c r="I56" s="73" t="s">
        <v>94</v>
      </c>
      <c r="J56" s="73" t="s">
        <v>97</v>
      </c>
      <c r="K56" s="73" t="s">
        <v>94</v>
      </c>
      <c r="L56" s="73" t="s">
        <v>97</v>
      </c>
      <c r="M56" s="73" t="s">
        <v>94</v>
      </c>
      <c r="N56" s="73" t="s">
        <v>94</v>
      </c>
      <c r="O56" s="73" t="s">
        <v>94</v>
      </c>
      <c r="P56" s="73" t="s">
        <v>94</v>
      </c>
      <c r="Q56" s="124" t="e">
        <f t="shared" si="0"/>
        <v>#VALUE!</v>
      </c>
      <c r="R56" s="129"/>
      <c r="S56" s="74"/>
      <c r="T56" s="74"/>
      <c r="U56" s="74"/>
      <c r="V56" s="74"/>
      <c r="W56" s="74"/>
    </row>
    <row r="57" spans="1:23" s="75" customFormat="1" ht="13.5" hidden="1" customHeight="1" x14ac:dyDescent="0.2">
      <c r="A57" s="70"/>
      <c r="B57" s="70"/>
      <c r="C57" s="70" t="s">
        <v>181</v>
      </c>
      <c r="D57" s="71" t="s">
        <v>182</v>
      </c>
      <c r="E57" s="72" t="s">
        <v>94</v>
      </c>
      <c r="F57" s="73" t="s">
        <v>97</v>
      </c>
      <c r="G57" s="73" t="s">
        <v>94</v>
      </c>
      <c r="H57" s="73" t="s">
        <v>97</v>
      </c>
      <c r="I57" s="73" t="s">
        <v>94</v>
      </c>
      <c r="J57" s="73" t="s">
        <v>97</v>
      </c>
      <c r="K57" s="73" t="s">
        <v>94</v>
      </c>
      <c r="L57" s="73" t="s">
        <v>97</v>
      </c>
      <c r="M57" s="73" t="s">
        <v>94</v>
      </c>
      <c r="N57" s="73" t="s">
        <v>94</v>
      </c>
      <c r="O57" s="73" t="s">
        <v>94</v>
      </c>
      <c r="P57" s="73" t="s">
        <v>94</v>
      </c>
      <c r="Q57" s="124" t="e">
        <f t="shared" si="0"/>
        <v>#VALUE!</v>
      </c>
      <c r="R57" s="129"/>
      <c r="S57" s="74"/>
      <c r="T57" s="74"/>
      <c r="U57" s="74"/>
      <c r="V57" s="74"/>
      <c r="W57" s="74"/>
    </row>
    <row r="58" spans="1:23" s="75" customFormat="1" ht="13.5" hidden="1" customHeight="1" x14ac:dyDescent="0.2">
      <c r="A58" s="70"/>
      <c r="B58" s="70"/>
      <c r="C58" s="70" t="s">
        <v>183</v>
      </c>
      <c r="D58" s="71" t="s">
        <v>184</v>
      </c>
      <c r="E58" s="72" t="s">
        <v>94</v>
      </c>
      <c r="F58" s="73" t="s">
        <v>97</v>
      </c>
      <c r="G58" s="73" t="s">
        <v>94</v>
      </c>
      <c r="H58" s="73" t="s">
        <v>97</v>
      </c>
      <c r="I58" s="73" t="s">
        <v>94</v>
      </c>
      <c r="J58" s="73" t="s">
        <v>97</v>
      </c>
      <c r="K58" s="73" t="s">
        <v>94</v>
      </c>
      <c r="L58" s="73" t="s">
        <v>97</v>
      </c>
      <c r="M58" s="73" t="s">
        <v>94</v>
      </c>
      <c r="N58" s="73" t="s">
        <v>94</v>
      </c>
      <c r="O58" s="73" t="s">
        <v>94</v>
      </c>
      <c r="P58" s="73" t="s">
        <v>94</v>
      </c>
      <c r="Q58" s="124" t="e">
        <f t="shared" si="0"/>
        <v>#VALUE!</v>
      </c>
      <c r="R58" s="129"/>
      <c r="S58" s="74"/>
      <c r="T58" s="74"/>
      <c r="U58" s="74"/>
      <c r="V58" s="74"/>
      <c r="W58" s="74"/>
    </row>
    <row r="59" spans="1:23" s="75" customFormat="1" ht="13.5" hidden="1" customHeight="1" x14ac:dyDescent="0.2">
      <c r="A59" s="70"/>
      <c r="B59" s="70"/>
      <c r="C59" s="70" t="s">
        <v>185</v>
      </c>
      <c r="D59" s="71" t="s">
        <v>186</v>
      </c>
      <c r="E59" s="72" t="s">
        <v>110</v>
      </c>
      <c r="F59" s="73" t="s">
        <v>111</v>
      </c>
      <c r="G59" s="73" t="s">
        <v>110</v>
      </c>
      <c r="H59" s="73" t="s">
        <v>111</v>
      </c>
      <c r="I59" s="73" t="s">
        <v>110</v>
      </c>
      <c r="J59" s="73" t="s">
        <v>111</v>
      </c>
      <c r="K59" s="73" t="s">
        <v>110</v>
      </c>
      <c r="L59" s="73" t="s">
        <v>111</v>
      </c>
      <c r="M59" s="73" t="s">
        <v>110</v>
      </c>
      <c r="N59" s="73" t="s">
        <v>110</v>
      </c>
      <c r="O59" s="73" t="s">
        <v>110</v>
      </c>
      <c r="P59" s="73" t="s">
        <v>110</v>
      </c>
      <c r="Q59" s="124" t="e">
        <f t="shared" si="0"/>
        <v>#VALUE!</v>
      </c>
      <c r="R59" s="129"/>
      <c r="S59" s="74"/>
      <c r="T59" s="74"/>
      <c r="U59" s="74"/>
      <c r="V59" s="74"/>
      <c r="W59" s="74"/>
    </row>
    <row r="60" spans="1:23" s="75" customFormat="1" ht="13.5" hidden="1" customHeight="1" x14ac:dyDescent="0.2">
      <c r="A60" s="70"/>
      <c r="B60" s="70"/>
      <c r="C60" s="70" t="s">
        <v>187</v>
      </c>
      <c r="D60" s="71" t="s">
        <v>188</v>
      </c>
      <c r="E60" s="72" t="s">
        <v>110</v>
      </c>
      <c r="F60" s="73" t="s">
        <v>111</v>
      </c>
      <c r="G60" s="73" t="s">
        <v>110</v>
      </c>
      <c r="H60" s="73" t="s">
        <v>111</v>
      </c>
      <c r="I60" s="73" t="s">
        <v>110</v>
      </c>
      <c r="J60" s="73" t="s">
        <v>111</v>
      </c>
      <c r="K60" s="73" t="s">
        <v>110</v>
      </c>
      <c r="L60" s="73" t="s">
        <v>111</v>
      </c>
      <c r="M60" s="73" t="s">
        <v>110</v>
      </c>
      <c r="N60" s="73" t="s">
        <v>110</v>
      </c>
      <c r="O60" s="73" t="s">
        <v>110</v>
      </c>
      <c r="P60" s="73" t="s">
        <v>110</v>
      </c>
      <c r="Q60" s="124" t="e">
        <f t="shared" si="0"/>
        <v>#VALUE!</v>
      </c>
      <c r="R60" s="129"/>
      <c r="S60" s="74"/>
      <c r="T60" s="74"/>
      <c r="U60" s="74"/>
      <c r="V60" s="74"/>
      <c r="W60" s="74"/>
    </row>
    <row r="61" spans="1:23" s="75" customFormat="1" ht="13.5" hidden="1" customHeight="1" x14ac:dyDescent="0.2">
      <c r="A61" s="70"/>
      <c r="B61" s="70"/>
      <c r="C61" s="70" t="s">
        <v>189</v>
      </c>
      <c r="D61" s="71" t="s">
        <v>190</v>
      </c>
      <c r="E61" s="72">
        <v>3</v>
      </c>
      <c r="F61" s="73">
        <v>14</v>
      </c>
      <c r="G61" s="73" t="s">
        <v>94</v>
      </c>
      <c r="H61" s="73" t="s">
        <v>97</v>
      </c>
      <c r="I61" s="73" t="s">
        <v>94</v>
      </c>
      <c r="J61" s="73" t="s">
        <v>97</v>
      </c>
      <c r="K61" s="73">
        <v>3</v>
      </c>
      <c r="L61" s="73">
        <v>14</v>
      </c>
      <c r="M61" s="73">
        <v>1</v>
      </c>
      <c r="N61" s="73">
        <v>3</v>
      </c>
      <c r="O61" s="73" t="s">
        <v>94</v>
      </c>
      <c r="P61" s="73" t="s">
        <v>94</v>
      </c>
      <c r="Q61" s="124">
        <f t="shared" si="0"/>
        <v>21.428571428571427</v>
      </c>
      <c r="R61" s="129"/>
      <c r="S61" s="74"/>
      <c r="T61" s="74"/>
      <c r="U61" s="74"/>
      <c r="V61" s="74"/>
      <c r="W61" s="74"/>
    </row>
    <row r="62" spans="1:23" ht="13.5" hidden="1" customHeight="1" x14ac:dyDescent="0.2">
      <c r="A62" s="70"/>
      <c r="B62" s="70"/>
      <c r="C62" s="70" t="s">
        <v>191</v>
      </c>
      <c r="D62" s="71" t="s">
        <v>192</v>
      </c>
      <c r="E62" s="76" t="s">
        <v>110</v>
      </c>
      <c r="F62" s="77" t="s">
        <v>111</v>
      </c>
      <c r="G62" s="77" t="s">
        <v>110</v>
      </c>
      <c r="H62" s="77" t="s">
        <v>111</v>
      </c>
      <c r="I62" s="77" t="s">
        <v>110</v>
      </c>
      <c r="J62" s="77" t="s">
        <v>111</v>
      </c>
      <c r="K62" s="77" t="s">
        <v>110</v>
      </c>
      <c r="L62" s="77" t="s">
        <v>111</v>
      </c>
      <c r="M62" s="77" t="s">
        <v>110</v>
      </c>
      <c r="N62" s="77" t="s">
        <v>110</v>
      </c>
      <c r="O62" s="77" t="s">
        <v>110</v>
      </c>
      <c r="P62" s="77" t="s">
        <v>110</v>
      </c>
      <c r="Q62" s="124" t="e">
        <f t="shared" si="0"/>
        <v>#VALUE!</v>
      </c>
    </row>
    <row r="63" spans="1:23" ht="13.5" hidden="1" customHeight="1" x14ac:dyDescent="0.2">
      <c r="A63" s="70"/>
      <c r="B63" s="70"/>
      <c r="C63" s="70" t="s">
        <v>193</v>
      </c>
      <c r="D63" s="71" t="s">
        <v>194</v>
      </c>
      <c r="E63" s="76" t="s">
        <v>110</v>
      </c>
      <c r="F63" s="77" t="s">
        <v>111</v>
      </c>
      <c r="G63" s="77" t="s">
        <v>110</v>
      </c>
      <c r="H63" s="77" t="s">
        <v>111</v>
      </c>
      <c r="I63" s="77" t="s">
        <v>110</v>
      </c>
      <c r="J63" s="77" t="s">
        <v>111</v>
      </c>
      <c r="K63" s="77" t="s">
        <v>110</v>
      </c>
      <c r="L63" s="77" t="s">
        <v>111</v>
      </c>
      <c r="M63" s="77" t="s">
        <v>110</v>
      </c>
      <c r="N63" s="77" t="s">
        <v>110</v>
      </c>
      <c r="O63" s="77" t="s">
        <v>110</v>
      </c>
      <c r="P63" s="77" t="s">
        <v>110</v>
      </c>
      <c r="Q63" s="124" t="e">
        <f t="shared" si="0"/>
        <v>#VALUE!</v>
      </c>
    </row>
    <row r="64" spans="1:23" ht="13.5" hidden="1" customHeight="1" x14ac:dyDescent="0.2">
      <c r="A64" s="70"/>
      <c r="B64" s="70"/>
      <c r="C64" s="70" t="s">
        <v>195</v>
      </c>
      <c r="D64" s="71" t="s">
        <v>196</v>
      </c>
      <c r="E64" s="76" t="s">
        <v>110</v>
      </c>
      <c r="F64" s="77" t="s">
        <v>111</v>
      </c>
      <c r="G64" s="77" t="s">
        <v>110</v>
      </c>
      <c r="H64" s="77" t="s">
        <v>111</v>
      </c>
      <c r="I64" s="77" t="s">
        <v>110</v>
      </c>
      <c r="J64" s="77" t="s">
        <v>111</v>
      </c>
      <c r="K64" s="77" t="s">
        <v>110</v>
      </c>
      <c r="L64" s="77" t="s">
        <v>111</v>
      </c>
      <c r="M64" s="77" t="s">
        <v>110</v>
      </c>
      <c r="N64" s="77" t="s">
        <v>110</v>
      </c>
      <c r="O64" s="77" t="s">
        <v>110</v>
      </c>
      <c r="P64" s="77" t="s">
        <v>110</v>
      </c>
      <c r="Q64" s="124" t="e">
        <f t="shared" si="0"/>
        <v>#VALUE!</v>
      </c>
    </row>
    <row r="65" spans="1:17" ht="13.5" hidden="1" customHeight="1" x14ac:dyDescent="0.2">
      <c r="A65" s="70"/>
      <c r="B65" s="70"/>
      <c r="C65" s="70" t="s">
        <v>197</v>
      </c>
      <c r="D65" s="71" t="s">
        <v>198</v>
      </c>
      <c r="E65" s="76" t="s">
        <v>94</v>
      </c>
      <c r="F65" s="77" t="s">
        <v>97</v>
      </c>
      <c r="G65" s="77" t="s">
        <v>94</v>
      </c>
      <c r="H65" s="77" t="s">
        <v>97</v>
      </c>
      <c r="I65" s="77" t="s">
        <v>94</v>
      </c>
      <c r="J65" s="77" t="s">
        <v>97</v>
      </c>
      <c r="K65" s="77" t="s">
        <v>94</v>
      </c>
      <c r="L65" s="77" t="s">
        <v>97</v>
      </c>
      <c r="M65" s="77" t="s">
        <v>94</v>
      </c>
      <c r="N65" s="77" t="s">
        <v>94</v>
      </c>
      <c r="O65" s="77" t="s">
        <v>94</v>
      </c>
      <c r="P65" s="77" t="s">
        <v>94</v>
      </c>
      <c r="Q65" s="124" t="e">
        <f t="shared" si="0"/>
        <v>#VALUE!</v>
      </c>
    </row>
    <row r="66" spans="1:17" ht="13.5" hidden="1" customHeight="1" x14ac:dyDescent="0.2">
      <c r="A66" s="70"/>
      <c r="B66" s="70"/>
      <c r="C66" s="70" t="s">
        <v>199</v>
      </c>
      <c r="D66" s="71" t="s">
        <v>200</v>
      </c>
      <c r="E66" s="76">
        <v>3</v>
      </c>
      <c r="F66" s="77">
        <v>23</v>
      </c>
      <c r="G66" s="77" t="s">
        <v>94</v>
      </c>
      <c r="H66" s="77" t="s">
        <v>97</v>
      </c>
      <c r="I66" s="77" t="s">
        <v>94</v>
      </c>
      <c r="J66" s="77" t="s">
        <v>97</v>
      </c>
      <c r="K66" s="77">
        <v>3</v>
      </c>
      <c r="L66" s="77">
        <v>23</v>
      </c>
      <c r="M66" s="77">
        <v>1</v>
      </c>
      <c r="N66" s="77">
        <v>6</v>
      </c>
      <c r="O66" s="77" t="s">
        <v>94</v>
      </c>
      <c r="P66" s="77" t="s">
        <v>94</v>
      </c>
      <c r="Q66" s="124">
        <f t="shared" si="0"/>
        <v>26.086956521739129</v>
      </c>
    </row>
    <row r="67" spans="1:17" ht="13.5" hidden="1" customHeight="1" x14ac:dyDescent="0.2">
      <c r="A67" s="70"/>
      <c r="B67" s="70"/>
      <c r="C67" s="70" t="s">
        <v>201</v>
      </c>
      <c r="D67" s="71" t="s">
        <v>202</v>
      </c>
      <c r="E67" s="76">
        <v>5</v>
      </c>
      <c r="F67" s="77">
        <v>161</v>
      </c>
      <c r="G67" s="77" t="s">
        <v>94</v>
      </c>
      <c r="H67" s="77" t="s">
        <v>97</v>
      </c>
      <c r="I67" s="77" t="s">
        <v>94</v>
      </c>
      <c r="J67" s="77" t="s">
        <v>97</v>
      </c>
      <c r="K67" s="77">
        <v>5</v>
      </c>
      <c r="L67" s="77">
        <v>161</v>
      </c>
      <c r="M67" s="77">
        <v>1</v>
      </c>
      <c r="N67" s="77">
        <v>35</v>
      </c>
      <c r="O67" s="77" t="s">
        <v>94</v>
      </c>
      <c r="P67" s="77" t="s">
        <v>94</v>
      </c>
      <c r="Q67" s="124">
        <f t="shared" si="0"/>
        <v>21.739130434782609</v>
      </c>
    </row>
    <row r="68" spans="1:17" ht="13.5" hidden="1" customHeight="1" x14ac:dyDescent="0.2">
      <c r="A68" s="70"/>
      <c r="B68" s="70"/>
      <c r="C68" s="70" t="s">
        <v>203</v>
      </c>
      <c r="D68" s="71" t="s">
        <v>204</v>
      </c>
      <c r="E68" s="76">
        <v>11</v>
      </c>
      <c r="F68" s="77">
        <v>409</v>
      </c>
      <c r="G68" s="77" t="s">
        <v>94</v>
      </c>
      <c r="H68" s="77" t="s">
        <v>97</v>
      </c>
      <c r="I68" s="77">
        <v>1</v>
      </c>
      <c r="J68" s="77">
        <v>23</v>
      </c>
      <c r="K68" s="77">
        <v>11</v>
      </c>
      <c r="L68" s="77">
        <v>432</v>
      </c>
      <c r="M68" s="77" t="s">
        <v>94</v>
      </c>
      <c r="N68" s="77" t="s">
        <v>94</v>
      </c>
      <c r="O68" s="77" t="s">
        <v>94</v>
      </c>
      <c r="P68" s="77" t="s">
        <v>94</v>
      </c>
      <c r="Q68" s="124" t="e">
        <f t="shared" si="0"/>
        <v>#VALUE!</v>
      </c>
    </row>
    <row r="69" spans="1:17" ht="13.5" hidden="1" customHeight="1" x14ac:dyDescent="0.2">
      <c r="A69" s="70"/>
      <c r="B69" s="70"/>
      <c r="C69" s="70" t="s">
        <v>205</v>
      </c>
      <c r="D69" s="71" t="s">
        <v>206</v>
      </c>
      <c r="E69" s="76" t="s">
        <v>110</v>
      </c>
      <c r="F69" s="77" t="s">
        <v>111</v>
      </c>
      <c r="G69" s="77" t="s">
        <v>110</v>
      </c>
      <c r="H69" s="77" t="s">
        <v>111</v>
      </c>
      <c r="I69" s="77" t="s">
        <v>110</v>
      </c>
      <c r="J69" s="77" t="s">
        <v>111</v>
      </c>
      <c r="K69" s="77" t="s">
        <v>110</v>
      </c>
      <c r="L69" s="77" t="s">
        <v>111</v>
      </c>
      <c r="M69" s="77" t="s">
        <v>110</v>
      </c>
      <c r="N69" s="77" t="s">
        <v>110</v>
      </c>
      <c r="O69" s="77" t="s">
        <v>110</v>
      </c>
      <c r="P69" s="77" t="s">
        <v>110</v>
      </c>
      <c r="Q69" s="124" t="e">
        <f t="shared" si="0"/>
        <v>#VALUE!</v>
      </c>
    </row>
    <row r="70" spans="1:17" ht="13.5" hidden="1" customHeight="1" x14ac:dyDescent="0.2">
      <c r="A70" s="70"/>
      <c r="B70" s="70"/>
      <c r="C70" s="70" t="s">
        <v>207</v>
      </c>
      <c r="D70" s="71" t="s">
        <v>208</v>
      </c>
      <c r="E70" s="76" t="s">
        <v>110</v>
      </c>
      <c r="F70" s="77" t="s">
        <v>111</v>
      </c>
      <c r="G70" s="77" t="s">
        <v>110</v>
      </c>
      <c r="H70" s="77" t="s">
        <v>111</v>
      </c>
      <c r="I70" s="77" t="s">
        <v>110</v>
      </c>
      <c r="J70" s="77" t="s">
        <v>111</v>
      </c>
      <c r="K70" s="77" t="s">
        <v>110</v>
      </c>
      <c r="L70" s="77" t="s">
        <v>111</v>
      </c>
      <c r="M70" s="77" t="s">
        <v>110</v>
      </c>
      <c r="N70" s="77" t="s">
        <v>110</v>
      </c>
      <c r="O70" s="77" t="s">
        <v>110</v>
      </c>
      <c r="P70" s="77" t="s">
        <v>110</v>
      </c>
      <c r="Q70" s="124" t="e">
        <f t="shared" si="0"/>
        <v>#VALUE!</v>
      </c>
    </row>
    <row r="71" spans="1:17" ht="13.5" hidden="1" customHeight="1" x14ac:dyDescent="0.2">
      <c r="A71" s="70"/>
      <c r="B71" s="70"/>
      <c r="C71" s="70" t="s">
        <v>209</v>
      </c>
      <c r="D71" s="71" t="s">
        <v>210</v>
      </c>
      <c r="E71" s="76">
        <v>5</v>
      </c>
      <c r="F71" s="77">
        <v>232</v>
      </c>
      <c r="G71" s="77">
        <v>1</v>
      </c>
      <c r="H71" s="77">
        <v>4</v>
      </c>
      <c r="I71" s="77">
        <v>1</v>
      </c>
      <c r="J71" s="77">
        <v>7</v>
      </c>
      <c r="K71" s="77">
        <v>6</v>
      </c>
      <c r="L71" s="77">
        <v>235</v>
      </c>
      <c r="M71" s="77">
        <v>1</v>
      </c>
      <c r="N71" s="77">
        <v>4</v>
      </c>
      <c r="O71" s="77" t="s">
        <v>94</v>
      </c>
      <c r="P71" s="77" t="s">
        <v>94</v>
      </c>
      <c r="Q71" s="124">
        <f t="shared" si="0"/>
        <v>1.7021276595744681</v>
      </c>
    </row>
    <row r="72" spans="1:17" ht="13.5" hidden="1" customHeight="1" x14ac:dyDescent="0.2">
      <c r="A72" s="70"/>
      <c r="B72" s="70"/>
      <c r="C72" s="70" t="s">
        <v>211</v>
      </c>
      <c r="D72" s="71" t="s">
        <v>212</v>
      </c>
      <c r="E72" s="76">
        <v>10</v>
      </c>
      <c r="F72" s="77">
        <v>287</v>
      </c>
      <c r="G72" s="77" t="s">
        <v>94</v>
      </c>
      <c r="H72" s="77" t="s">
        <v>97</v>
      </c>
      <c r="I72" s="77" t="s">
        <v>94</v>
      </c>
      <c r="J72" s="77" t="s">
        <v>97</v>
      </c>
      <c r="K72" s="77">
        <v>10</v>
      </c>
      <c r="L72" s="77">
        <v>287</v>
      </c>
      <c r="M72" s="77">
        <v>1</v>
      </c>
      <c r="N72" s="77">
        <v>7</v>
      </c>
      <c r="O72" s="77" t="s">
        <v>94</v>
      </c>
      <c r="P72" s="77" t="s">
        <v>94</v>
      </c>
      <c r="Q72" s="124">
        <f t="shared" si="0"/>
        <v>2.4390243902439024</v>
      </c>
    </row>
    <row r="73" spans="1:17" ht="13.5" hidden="1" customHeight="1" x14ac:dyDescent="0.2">
      <c r="A73" s="70"/>
      <c r="B73" s="183" t="s">
        <v>213</v>
      </c>
      <c r="C73" s="183"/>
      <c r="D73" s="71" t="s">
        <v>214</v>
      </c>
      <c r="E73" s="76">
        <v>3</v>
      </c>
      <c r="F73" s="77">
        <v>41</v>
      </c>
      <c r="G73" s="77" t="s">
        <v>94</v>
      </c>
      <c r="H73" s="77" t="s">
        <v>97</v>
      </c>
      <c r="I73" s="77" t="s">
        <v>94</v>
      </c>
      <c r="J73" s="77" t="s">
        <v>97</v>
      </c>
      <c r="K73" s="77">
        <v>3</v>
      </c>
      <c r="L73" s="77">
        <v>41</v>
      </c>
      <c r="M73" s="77">
        <v>3</v>
      </c>
      <c r="N73" s="77">
        <v>38</v>
      </c>
      <c r="O73" s="77" t="s">
        <v>94</v>
      </c>
      <c r="P73" s="77" t="s">
        <v>94</v>
      </c>
      <c r="Q73" s="124">
        <f t="shared" si="0"/>
        <v>92.682926829268297</v>
      </c>
    </row>
    <row r="74" spans="1:17" ht="13.5" hidden="1" customHeight="1" x14ac:dyDescent="0.2">
      <c r="A74" s="70"/>
      <c r="B74" s="183" t="s">
        <v>215</v>
      </c>
      <c r="C74" s="183"/>
      <c r="D74" s="71" t="s">
        <v>216</v>
      </c>
      <c r="E74" s="76">
        <v>4</v>
      </c>
      <c r="F74" s="77">
        <v>32</v>
      </c>
      <c r="G74" s="77" t="s">
        <v>94</v>
      </c>
      <c r="H74" s="77" t="s">
        <v>97</v>
      </c>
      <c r="I74" s="77" t="s">
        <v>94</v>
      </c>
      <c r="J74" s="77" t="s">
        <v>97</v>
      </c>
      <c r="K74" s="77">
        <v>4</v>
      </c>
      <c r="L74" s="77">
        <v>32</v>
      </c>
      <c r="M74" s="77">
        <v>1</v>
      </c>
      <c r="N74" s="77">
        <v>3</v>
      </c>
      <c r="O74" s="77" t="s">
        <v>94</v>
      </c>
      <c r="P74" s="77" t="s">
        <v>94</v>
      </c>
      <c r="Q74" s="124">
        <f t="shared" si="0"/>
        <v>9.375</v>
      </c>
    </row>
    <row r="75" spans="1:17" ht="13.5" hidden="1" customHeight="1" x14ac:dyDescent="0.2">
      <c r="A75" s="70"/>
      <c r="B75" s="70"/>
      <c r="C75" s="70" t="s">
        <v>215</v>
      </c>
      <c r="D75" s="71" t="s">
        <v>217</v>
      </c>
      <c r="E75" s="76" t="s">
        <v>94</v>
      </c>
      <c r="F75" s="77" t="s">
        <v>97</v>
      </c>
      <c r="G75" s="77" t="s">
        <v>94</v>
      </c>
      <c r="H75" s="77" t="s">
        <v>97</v>
      </c>
      <c r="I75" s="77" t="s">
        <v>94</v>
      </c>
      <c r="J75" s="77" t="s">
        <v>97</v>
      </c>
      <c r="K75" s="77" t="s">
        <v>94</v>
      </c>
      <c r="L75" s="77" t="s">
        <v>97</v>
      </c>
      <c r="M75" s="77" t="s">
        <v>94</v>
      </c>
      <c r="N75" s="77" t="s">
        <v>94</v>
      </c>
      <c r="O75" s="77" t="s">
        <v>94</v>
      </c>
      <c r="P75" s="77" t="s">
        <v>94</v>
      </c>
      <c r="Q75" s="124" t="e">
        <f t="shared" si="0"/>
        <v>#VALUE!</v>
      </c>
    </row>
    <row r="76" spans="1:17" ht="13.5" hidden="1" customHeight="1" x14ac:dyDescent="0.2">
      <c r="A76" s="70"/>
      <c r="B76" s="70"/>
      <c r="C76" s="70" t="s">
        <v>218</v>
      </c>
      <c r="D76" s="71" t="s">
        <v>219</v>
      </c>
      <c r="E76" s="76" t="s">
        <v>110</v>
      </c>
      <c r="F76" s="77" t="s">
        <v>111</v>
      </c>
      <c r="G76" s="77" t="s">
        <v>110</v>
      </c>
      <c r="H76" s="77" t="s">
        <v>111</v>
      </c>
      <c r="I76" s="77" t="s">
        <v>110</v>
      </c>
      <c r="J76" s="77" t="s">
        <v>111</v>
      </c>
      <c r="K76" s="77" t="s">
        <v>110</v>
      </c>
      <c r="L76" s="77" t="s">
        <v>111</v>
      </c>
      <c r="M76" s="77" t="s">
        <v>110</v>
      </c>
      <c r="N76" s="77" t="s">
        <v>110</v>
      </c>
      <c r="O76" s="77" t="s">
        <v>110</v>
      </c>
      <c r="P76" s="77" t="s">
        <v>110</v>
      </c>
      <c r="Q76" s="124" t="e">
        <f t="shared" si="0"/>
        <v>#VALUE!</v>
      </c>
    </row>
    <row r="77" spans="1:17" ht="13.5" hidden="1" customHeight="1" x14ac:dyDescent="0.2">
      <c r="A77" s="70"/>
      <c r="B77" s="70"/>
      <c r="C77" s="70" t="s">
        <v>220</v>
      </c>
      <c r="D77" s="71" t="s">
        <v>221</v>
      </c>
      <c r="E77" s="76" t="s">
        <v>110</v>
      </c>
      <c r="F77" s="77" t="s">
        <v>111</v>
      </c>
      <c r="G77" s="77" t="s">
        <v>110</v>
      </c>
      <c r="H77" s="77" t="s">
        <v>111</v>
      </c>
      <c r="I77" s="77" t="s">
        <v>110</v>
      </c>
      <c r="J77" s="77" t="s">
        <v>111</v>
      </c>
      <c r="K77" s="77" t="s">
        <v>110</v>
      </c>
      <c r="L77" s="77" t="s">
        <v>111</v>
      </c>
      <c r="M77" s="77" t="s">
        <v>110</v>
      </c>
      <c r="N77" s="77" t="s">
        <v>110</v>
      </c>
      <c r="O77" s="77" t="s">
        <v>110</v>
      </c>
      <c r="P77" s="77" t="s">
        <v>110</v>
      </c>
      <c r="Q77" s="124" t="e">
        <f t="shared" si="0"/>
        <v>#VALUE!</v>
      </c>
    </row>
    <row r="78" spans="1:17" ht="13.5" hidden="1" customHeight="1" x14ac:dyDescent="0.2">
      <c r="A78" s="70"/>
      <c r="B78" s="70"/>
      <c r="C78" s="70" t="s">
        <v>222</v>
      </c>
      <c r="D78" s="71" t="s">
        <v>223</v>
      </c>
      <c r="E78" s="76" t="s">
        <v>94</v>
      </c>
      <c r="F78" s="77" t="s">
        <v>97</v>
      </c>
      <c r="G78" s="77" t="s">
        <v>94</v>
      </c>
      <c r="H78" s="77" t="s">
        <v>97</v>
      </c>
      <c r="I78" s="77" t="s">
        <v>94</v>
      </c>
      <c r="J78" s="77" t="s">
        <v>97</v>
      </c>
      <c r="K78" s="77" t="s">
        <v>94</v>
      </c>
      <c r="L78" s="77" t="s">
        <v>97</v>
      </c>
      <c r="M78" s="77" t="s">
        <v>94</v>
      </c>
      <c r="N78" s="77" t="s">
        <v>94</v>
      </c>
      <c r="O78" s="77" t="s">
        <v>94</v>
      </c>
      <c r="P78" s="77" t="s">
        <v>94</v>
      </c>
      <c r="Q78" s="124" t="e">
        <f t="shared" ref="Q78:Q141" si="1">N78/L78*100</f>
        <v>#VALUE!</v>
      </c>
    </row>
    <row r="79" spans="1:17" ht="13.5" hidden="1" customHeight="1" x14ac:dyDescent="0.2">
      <c r="A79" s="70"/>
      <c r="B79" s="183" t="s">
        <v>224</v>
      </c>
      <c r="C79" s="183"/>
      <c r="D79" s="71" t="s">
        <v>225</v>
      </c>
      <c r="E79" s="76">
        <v>8</v>
      </c>
      <c r="F79" s="77">
        <v>2356</v>
      </c>
      <c r="G79" s="77">
        <v>2</v>
      </c>
      <c r="H79" s="77">
        <v>5</v>
      </c>
      <c r="I79" s="77">
        <v>1</v>
      </c>
      <c r="J79" s="77">
        <v>10</v>
      </c>
      <c r="K79" s="77">
        <v>8</v>
      </c>
      <c r="L79" s="77">
        <v>2361</v>
      </c>
      <c r="M79" s="77">
        <v>3</v>
      </c>
      <c r="N79" s="77">
        <v>49</v>
      </c>
      <c r="O79" s="77">
        <v>1</v>
      </c>
      <c r="P79" s="77">
        <v>8</v>
      </c>
      <c r="Q79" s="124">
        <f t="shared" si="1"/>
        <v>2.0753917831427362</v>
      </c>
    </row>
    <row r="80" spans="1:17" ht="13.5" hidden="1" customHeight="1" x14ac:dyDescent="0.2">
      <c r="A80" s="70"/>
      <c r="B80" s="70"/>
      <c r="C80" s="70" t="s">
        <v>224</v>
      </c>
      <c r="D80" s="71" t="s">
        <v>226</v>
      </c>
      <c r="E80" s="76" t="s">
        <v>110</v>
      </c>
      <c r="F80" s="77" t="s">
        <v>111</v>
      </c>
      <c r="G80" s="77" t="s">
        <v>110</v>
      </c>
      <c r="H80" s="77" t="s">
        <v>111</v>
      </c>
      <c r="I80" s="77" t="s">
        <v>110</v>
      </c>
      <c r="J80" s="77" t="s">
        <v>111</v>
      </c>
      <c r="K80" s="77" t="s">
        <v>110</v>
      </c>
      <c r="L80" s="77" t="s">
        <v>111</v>
      </c>
      <c r="M80" s="77" t="s">
        <v>110</v>
      </c>
      <c r="N80" s="77" t="s">
        <v>110</v>
      </c>
      <c r="O80" s="77" t="s">
        <v>110</v>
      </c>
      <c r="P80" s="77" t="s">
        <v>110</v>
      </c>
      <c r="Q80" s="124" t="e">
        <f t="shared" si="1"/>
        <v>#VALUE!</v>
      </c>
    </row>
    <row r="81" spans="1:17" ht="13.5" hidden="1" customHeight="1" x14ac:dyDescent="0.2">
      <c r="A81" s="70"/>
      <c r="B81" s="70"/>
      <c r="C81" s="70" t="s">
        <v>227</v>
      </c>
      <c r="D81" s="71" t="s">
        <v>228</v>
      </c>
      <c r="E81" s="76" t="s">
        <v>110</v>
      </c>
      <c r="F81" s="77" t="s">
        <v>111</v>
      </c>
      <c r="G81" s="77" t="s">
        <v>110</v>
      </c>
      <c r="H81" s="77" t="s">
        <v>111</v>
      </c>
      <c r="I81" s="77" t="s">
        <v>110</v>
      </c>
      <c r="J81" s="77" t="s">
        <v>111</v>
      </c>
      <c r="K81" s="77" t="s">
        <v>110</v>
      </c>
      <c r="L81" s="77" t="s">
        <v>111</v>
      </c>
      <c r="M81" s="77" t="s">
        <v>110</v>
      </c>
      <c r="N81" s="77" t="s">
        <v>110</v>
      </c>
      <c r="O81" s="77" t="s">
        <v>110</v>
      </c>
      <c r="P81" s="77" t="s">
        <v>110</v>
      </c>
      <c r="Q81" s="124" t="e">
        <f t="shared" si="1"/>
        <v>#VALUE!</v>
      </c>
    </row>
    <row r="82" spans="1:17" ht="13.5" hidden="1" customHeight="1" x14ac:dyDescent="0.2">
      <c r="A82" s="70"/>
      <c r="B82" s="70"/>
      <c r="C82" s="70" t="s">
        <v>229</v>
      </c>
      <c r="D82" s="71" t="s">
        <v>230</v>
      </c>
      <c r="E82" s="76" t="s">
        <v>110</v>
      </c>
      <c r="F82" s="77" t="s">
        <v>111</v>
      </c>
      <c r="G82" s="77" t="s">
        <v>110</v>
      </c>
      <c r="H82" s="77" t="s">
        <v>111</v>
      </c>
      <c r="I82" s="77" t="s">
        <v>110</v>
      </c>
      <c r="J82" s="77" t="s">
        <v>111</v>
      </c>
      <c r="K82" s="77" t="s">
        <v>110</v>
      </c>
      <c r="L82" s="77" t="s">
        <v>111</v>
      </c>
      <c r="M82" s="77" t="s">
        <v>110</v>
      </c>
      <c r="N82" s="77" t="s">
        <v>110</v>
      </c>
      <c r="O82" s="77" t="s">
        <v>110</v>
      </c>
      <c r="P82" s="77" t="s">
        <v>110</v>
      </c>
      <c r="Q82" s="124" t="e">
        <f t="shared" si="1"/>
        <v>#VALUE!</v>
      </c>
    </row>
    <row r="83" spans="1:17" ht="13.5" hidden="1" customHeight="1" x14ac:dyDescent="0.2">
      <c r="A83" s="70"/>
      <c r="B83" s="70"/>
      <c r="C83" s="70" t="s">
        <v>231</v>
      </c>
      <c r="D83" s="71" t="s">
        <v>232</v>
      </c>
      <c r="E83" s="76">
        <v>3</v>
      </c>
      <c r="F83" s="77">
        <v>393</v>
      </c>
      <c r="G83" s="77">
        <v>1</v>
      </c>
      <c r="H83" s="77">
        <v>0</v>
      </c>
      <c r="I83" s="77" t="s">
        <v>94</v>
      </c>
      <c r="J83" s="77" t="s">
        <v>97</v>
      </c>
      <c r="K83" s="77">
        <v>3</v>
      </c>
      <c r="L83" s="77">
        <v>393</v>
      </c>
      <c r="M83" s="77" t="s">
        <v>94</v>
      </c>
      <c r="N83" s="77" t="s">
        <v>94</v>
      </c>
      <c r="O83" s="77" t="s">
        <v>94</v>
      </c>
      <c r="P83" s="77" t="s">
        <v>94</v>
      </c>
      <c r="Q83" s="124" t="e">
        <f t="shared" si="1"/>
        <v>#VALUE!</v>
      </c>
    </row>
    <row r="84" spans="1:17" ht="13.5" customHeight="1" x14ac:dyDescent="0.2">
      <c r="A84" s="70"/>
      <c r="B84" s="183" t="s">
        <v>233</v>
      </c>
      <c r="C84" s="183"/>
      <c r="D84" s="71" t="s">
        <v>234</v>
      </c>
      <c r="E84" s="76" t="s">
        <v>110</v>
      </c>
      <c r="F84" s="77" t="s">
        <v>111</v>
      </c>
      <c r="G84" s="77" t="s">
        <v>110</v>
      </c>
      <c r="H84" s="77" t="s">
        <v>111</v>
      </c>
      <c r="I84" s="77" t="s">
        <v>110</v>
      </c>
      <c r="J84" s="77" t="s">
        <v>111</v>
      </c>
      <c r="K84" s="77" t="s">
        <v>110</v>
      </c>
      <c r="L84" s="77" t="s">
        <v>111</v>
      </c>
      <c r="M84" s="77" t="s">
        <v>110</v>
      </c>
      <c r="N84" s="77" t="s">
        <v>110</v>
      </c>
      <c r="O84" s="77" t="s">
        <v>110</v>
      </c>
      <c r="P84" s="77" t="s">
        <v>110</v>
      </c>
      <c r="Q84" s="124" t="s">
        <v>1005</v>
      </c>
    </row>
    <row r="85" spans="1:17" ht="13.5" hidden="1" customHeight="1" x14ac:dyDescent="0.2">
      <c r="A85" s="70"/>
      <c r="B85" s="70"/>
      <c r="C85" s="70" t="s">
        <v>233</v>
      </c>
      <c r="D85" s="71" t="s">
        <v>235</v>
      </c>
      <c r="E85" s="76" t="s">
        <v>94</v>
      </c>
      <c r="F85" s="77" t="s">
        <v>97</v>
      </c>
      <c r="G85" s="77" t="s">
        <v>94</v>
      </c>
      <c r="H85" s="77" t="s">
        <v>97</v>
      </c>
      <c r="I85" s="77" t="s">
        <v>94</v>
      </c>
      <c r="J85" s="77" t="s">
        <v>97</v>
      </c>
      <c r="K85" s="77" t="s">
        <v>94</v>
      </c>
      <c r="L85" s="77" t="s">
        <v>97</v>
      </c>
      <c r="M85" s="77" t="s">
        <v>94</v>
      </c>
      <c r="N85" s="77" t="s">
        <v>94</v>
      </c>
      <c r="O85" s="77" t="s">
        <v>94</v>
      </c>
      <c r="P85" s="77" t="s">
        <v>94</v>
      </c>
      <c r="Q85" s="124" t="e">
        <f t="shared" si="1"/>
        <v>#VALUE!</v>
      </c>
    </row>
    <row r="86" spans="1:17" ht="13.5" hidden="1" customHeight="1" x14ac:dyDescent="0.2">
      <c r="A86" s="70"/>
      <c r="B86" s="70"/>
      <c r="C86" s="70" t="s">
        <v>236</v>
      </c>
      <c r="D86" s="71" t="s">
        <v>237</v>
      </c>
      <c r="E86" s="76" t="s">
        <v>94</v>
      </c>
      <c r="F86" s="77" t="s">
        <v>97</v>
      </c>
      <c r="G86" s="77" t="s">
        <v>94</v>
      </c>
      <c r="H86" s="77" t="s">
        <v>97</v>
      </c>
      <c r="I86" s="77" t="s">
        <v>94</v>
      </c>
      <c r="J86" s="77" t="s">
        <v>97</v>
      </c>
      <c r="K86" s="77" t="s">
        <v>94</v>
      </c>
      <c r="L86" s="77" t="s">
        <v>97</v>
      </c>
      <c r="M86" s="77" t="s">
        <v>94</v>
      </c>
      <c r="N86" s="77" t="s">
        <v>94</v>
      </c>
      <c r="O86" s="77" t="s">
        <v>94</v>
      </c>
      <c r="P86" s="77" t="s">
        <v>94</v>
      </c>
      <c r="Q86" s="124" t="e">
        <f t="shared" si="1"/>
        <v>#VALUE!</v>
      </c>
    </row>
    <row r="87" spans="1:17" ht="13.5" hidden="1" customHeight="1" x14ac:dyDescent="0.2">
      <c r="A87" s="70"/>
      <c r="B87" s="70"/>
      <c r="C87" s="70" t="s">
        <v>238</v>
      </c>
      <c r="D87" s="71" t="s">
        <v>239</v>
      </c>
      <c r="E87" s="76" t="s">
        <v>94</v>
      </c>
      <c r="F87" s="77" t="s">
        <v>97</v>
      </c>
      <c r="G87" s="77" t="s">
        <v>94</v>
      </c>
      <c r="H87" s="77" t="s">
        <v>97</v>
      </c>
      <c r="I87" s="77" t="s">
        <v>94</v>
      </c>
      <c r="J87" s="77" t="s">
        <v>97</v>
      </c>
      <c r="K87" s="77" t="s">
        <v>94</v>
      </c>
      <c r="L87" s="77" t="s">
        <v>97</v>
      </c>
      <c r="M87" s="77" t="s">
        <v>94</v>
      </c>
      <c r="N87" s="77" t="s">
        <v>94</v>
      </c>
      <c r="O87" s="77" t="s">
        <v>94</v>
      </c>
      <c r="P87" s="77" t="s">
        <v>94</v>
      </c>
      <c r="Q87" s="124" t="e">
        <f t="shared" si="1"/>
        <v>#VALUE!</v>
      </c>
    </row>
    <row r="88" spans="1:17" ht="13.5" hidden="1" customHeight="1" x14ac:dyDescent="0.2">
      <c r="A88" s="70"/>
      <c r="B88" s="70"/>
      <c r="C88" s="70" t="s">
        <v>240</v>
      </c>
      <c r="D88" s="71" t="s">
        <v>241</v>
      </c>
      <c r="E88" s="76" t="s">
        <v>94</v>
      </c>
      <c r="F88" s="77" t="s">
        <v>97</v>
      </c>
      <c r="G88" s="77" t="s">
        <v>94</v>
      </c>
      <c r="H88" s="77" t="s">
        <v>97</v>
      </c>
      <c r="I88" s="77" t="s">
        <v>94</v>
      </c>
      <c r="J88" s="77" t="s">
        <v>97</v>
      </c>
      <c r="K88" s="77" t="s">
        <v>94</v>
      </c>
      <c r="L88" s="77" t="s">
        <v>97</v>
      </c>
      <c r="M88" s="77" t="s">
        <v>94</v>
      </c>
      <c r="N88" s="77" t="s">
        <v>94</v>
      </c>
      <c r="O88" s="77" t="s">
        <v>94</v>
      </c>
      <c r="P88" s="77" t="s">
        <v>94</v>
      </c>
      <c r="Q88" s="124" t="e">
        <f t="shared" si="1"/>
        <v>#VALUE!</v>
      </c>
    </row>
    <row r="89" spans="1:17" ht="13.5" hidden="1" customHeight="1" x14ac:dyDescent="0.2">
      <c r="A89" s="70"/>
      <c r="B89" s="70"/>
      <c r="C89" s="70" t="s">
        <v>242</v>
      </c>
      <c r="D89" s="71" t="s">
        <v>243</v>
      </c>
      <c r="E89" s="76" t="s">
        <v>110</v>
      </c>
      <c r="F89" s="77" t="s">
        <v>111</v>
      </c>
      <c r="G89" s="77" t="s">
        <v>110</v>
      </c>
      <c r="H89" s="77" t="s">
        <v>111</v>
      </c>
      <c r="I89" s="77" t="s">
        <v>110</v>
      </c>
      <c r="J89" s="77" t="s">
        <v>111</v>
      </c>
      <c r="K89" s="77" t="s">
        <v>110</v>
      </c>
      <c r="L89" s="77" t="s">
        <v>111</v>
      </c>
      <c r="M89" s="77" t="s">
        <v>110</v>
      </c>
      <c r="N89" s="77" t="s">
        <v>110</v>
      </c>
      <c r="O89" s="77" t="s">
        <v>110</v>
      </c>
      <c r="P89" s="77" t="s">
        <v>110</v>
      </c>
      <c r="Q89" s="124" t="e">
        <f t="shared" si="1"/>
        <v>#VALUE!</v>
      </c>
    </row>
    <row r="90" spans="1:17" ht="13.5" hidden="1" customHeight="1" x14ac:dyDescent="0.2">
      <c r="A90" s="70"/>
      <c r="B90" s="70"/>
      <c r="C90" s="70" t="s">
        <v>244</v>
      </c>
      <c r="D90" s="71" t="s">
        <v>245</v>
      </c>
      <c r="E90" s="76" t="s">
        <v>94</v>
      </c>
      <c r="F90" s="77" t="s">
        <v>97</v>
      </c>
      <c r="G90" s="77" t="s">
        <v>94</v>
      </c>
      <c r="H90" s="77" t="s">
        <v>97</v>
      </c>
      <c r="I90" s="77" t="s">
        <v>94</v>
      </c>
      <c r="J90" s="77" t="s">
        <v>97</v>
      </c>
      <c r="K90" s="77" t="s">
        <v>94</v>
      </c>
      <c r="L90" s="77" t="s">
        <v>97</v>
      </c>
      <c r="M90" s="77" t="s">
        <v>94</v>
      </c>
      <c r="N90" s="77" t="s">
        <v>94</v>
      </c>
      <c r="O90" s="77" t="s">
        <v>94</v>
      </c>
      <c r="P90" s="77" t="s">
        <v>94</v>
      </c>
      <c r="Q90" s="124" t="e">
        <f t="shared" si="1"/>
        <v>#VALUE!</v>
      </c>
    </row>
    <row r="91" spans="1:17" ht="13.5" hidden="1" customHeight="1" x14ac:dyDescent="0.2">
      <c r="A91" s="70"/>
      <c r="B91" s="70"/>
      <c r="C91" s="70" t="s">
        <v>246</v>
      </c>
      <c r="D91" s="71" t="s">
        <v>247</v>
      </c>
      <c r="E91" s="76" t="s">
        <v>94</v>
      </c>
      <c r="F91" s="77" t="s">
        <v>97</v>
      </c>
      <c r="G91" s="77" t="s">
        <v>94</v>
      </c>
      <c r="H91" s="77" t="s">
        <v>97</v>
      </c>
      <c r="I91" s="77" t="s">
        <v>94</v>
      </c>
      <c r="J91" s="77" t="s">
        <v>97</v>
      </c>
      <c r="K91" s="77" t="s">
        <v>94</v>
      </c>
      <c r="L91" s="77" t="s">
        <v>97</v>
      </c>
      <c r="M91" s="77" t="s">
        <v>94</v>
      </c>
      <c r="N91" s="77" t="s">
        <v>94</v>
      </c>
      <c r="O91" s="77" t="s">
        <v>94</v>
      </c>
      <c r="P91" s="77" t="s">
        <v>94</v>
      </c>
      <c r="Q91" s="124" t="e">
        <f t="shared" si="1"/>
        <v>#VALUE!</v>
      </c>
    </row>
    <row r="92" spans="1:17" ht="13.5" hidden="1" customHeight="1" x14ac:dyDescent="0.2">
      <c r="A92" s="70"/>
      <c r="B92" s="70"/>
      <c r="C92" s="70" t="s">
        <v>248</v>
      </c>
      <c r="D92" s="71" t="s">
        <v>249</v>
      </c>
      <c r="E92" s="76" t="s">
        <v>94</v>
      </c>
      <c r="F92" s="77" t="s">
        <v>97</v>
      </c>
      <c r="G92" s="77" t="s">
        <v>94</v>
      </c>
      <c r="H92" s="77" t="s">
        <v>97</v>
      </c>
      <c r="I92" s="77" t="s">
        <v>94</v>
      </c>
      <c r="J92" s="77" t="s">
        <v>97</v>
      </c>
      <c r="K92" s="77" t="s">
        <v>94</v>
      </c>
      <c r="L92" s="77" t="s">
        <v>97</v>
      </c>
      <c r="M92" s="77" t="s">
        <v>94</v>
      </c>
      <c r="N92" s="77" t="s">
        <v>94</v>
      </c>
      <c r="O92" s="77" t="s">
        <v>94</v>
      </c>
      <c r="P92" s="77" t="s">
        <v>94</v>
      </c>
      <c r="Q92" s="124" t="e">
        <f t="shared" si="1"/>
        <v>#VALUE!</v>
      </c>
    </row>
    <row r="93" spans="1:17" ht="13.5" hidden="1" customHeight="1" x14ac:dyDescent="0.2">
      <c r="A93" s="70"/>
      <c r="B93" s="70"/>
      <c r="C93" s="70" t="s">
        <v>250</v>
      </c>
      <c r="D93" s="71" t="s">
        <v>251</v>
      </c>
      <c r="E93" s="76" t="s">
        <v>94</v>
      </c>
      <c r="F93" s="77" t="s">
        <v>97</v>
      </c>
      <c r="G93" s="77" t="s">
        <v>94</v>
      </c>
      <c r="H93" s="77" t="s">
        <v>97</v>
      </c>
      <c r="I93" s="77" t="s">
        <v>94</v>
      </c>
      <c r="J93" s="77" t="s">
        <v>97</v>
      </c>
      <c r="K93" s="77" t="s">
        <v>94</v>
      </c>
      <c r="L93" s="77" t="s">
        <v>97</v>
      </c>
      <c r="M93" s="77" t="s">
        <v>94</v>
      </c>
      <c r="N93" s="77" t="s">
        <v>94</v>
      </c>
      <c r="O93" s="77" t="s">
        <v>94</v>
      </c>
      <c r="P93" s="77" t="s">
        <v>94</v>
      </c>
      <c r="Q93" s="124" t="e">
        <f t="shared" si="1"/>
        <v>#VALUE!</v>
      </c>
    </row>
    <row r="94" spans="1:17" ht="13.5" hidden="1" customHeight="1" x14ac:dyDescent="0.2">
      <c r="A94" s="70"/>
      <c r="B94" s="70"/>
      <c r="C94" s="70" t="s">
        <v>252</v>
      </c>
      <c r="D94" s="71" t="s">
        <v>253</v>
      </c>
      <c r="E94" s="76" t="s">
        <v>94</v>
      </c>
      <c r="F94" s="77" t="s">
        <v>97</v>
      </c>
      <c r="G94" s="77" t="s">
        <v>94</v>
      </c>
      <c r="H94" s="77" t="s">
        <v>97</v>
      </c>
      <c r="I94" s="77" t="s">
        <v>94</v>
      </c>
      <c r="J94" s="77" t="s">
        <v>97</v>
      </c>
      <c r="K94" s="77" t="s">
        <v>94</v>
      </c>
      <c r="L94" s="77" t="s">
        <v>97</v>
      </c>
      <c r="M94" s="77" t="s">
        <v>94</v>
      </c>
      <c r="N94" s="77" t="s">
        <v>94</v>
      </c>
      <c r="O94" s="77" t="s">
        <v>94</v>
      </c>
      <c r="P94" s="77" t="s">
        <v>94</v>
      </c>
      <c r="Q94" s="124" t="e">
        <f t="shared" si="1"/>
        <v>#VALUE!</v>
      </c>
    </row>
    <row r="95" spans="1:17" ht="13.5" hidden="1" customHeight="1" x14ac:dyDescent="0.2">
      <c r="A95" s="70"/>
      <c r="B95" s="183" t="s">
        <v>254</v>
      </c>
      <c r="C95" s="183"/>
      <c r="D95" s="71" t="s">
        <v>255</v>
      </c>
      <c r="E95" s="76">
        <v>3</v>
      </c>
      <c r="F95" s="77">
        <v>70</v>
      </c>
      <c r="G95" s="77" t="s">
        <v>94</v>
      </c>
      <c r="H95" s="77" t="s">
        <v>97</v>
      </c>
      <c r="I95" s="77" t="s">
        <v>94</v>
      </c>
      <c r="J95" s="77" t="s">
        <v>97</v>
      </c>
      <c r="K95" s="77">
        <v>3</v>
      </c>
      <c r="L95" s="77">
        <v>70</v>
      </c>
      <c r="M95" s="77" t="s">
        <v>94</v>
      </c>
      <c r="N95" s="77" t="s">
        <v>94</v>
      </c>
      <c r="O95" s="77" t="s">
        <v>94</v>
      </c>
      <c r="P95" s="77" t="s">
        <v>94</v>
      </c>
      <c r="Q95" s="124" t="e">
        <f t="shared" si="1"/>
        <v>#VALUE!</v>
      </c>
    </row>
    <row r="96" spans="1:17" ht="13.5" hidden="1" customHeight="1" x14ac:dyDescent="0.2">
      <c r="A96" s="70"/>
      <c r="B96" s="183" t="s">
        <v>256</v>
      </c>
      <c r="C96" s="183"/>
      <c r="D96" s="71" t="s">
        <v>257</v>
      </c>
      <c r="E96" s="76" t="s">
        <v>110</v>
      </c>
      <c r="F96" s="77" t="s">
        <v>111</v>
      </c>
      <c r="G96" s="77" t="s">
        <v>110</v>
      </c>
      <c r="H96" s="77" t="s">
        <v>111</v>
      </c>
      <c r="I96" s="77" t="s">
        <v>110</v>
      </c>
      <c r="J96" s="77" t="s">
        <v>111</v>
      </c>
      <c r="K96" s="77" t="s">
        <v>110</v>
      </c>
      <c r="L96" s="77" t="s">
        <v>111</v>
      </c>
      <c r="M96" s="77" t="s">
        <v>110</v>
      </c>
      <c r="N96" s="77" t="s">
        <v>110</v>
      </c>
      <c r="O96" s="77" t="s">
        <v>110</v>
      </c>
      <c r="P96" s="77" t="s">
        <v>110</v>
      </c>
      <c r="Q96" s="124" t="e">
        <f t="shared" si="1"/>
        <v>#VALUE!</v>
      </c>
    </row>
    <row r="97" spans="1:17" ht="13.5" hidden="1" customHeight="1" x14ac:dyDescent="0.2">
      <c r="A97" s="70"/>
      <c r="B97" s="70"/>
      <c r="C97" s="70" t="s">
        <v>256</v>
      </c>
      <c r="D97" s="71" t="s">
        <v>258</v>
      </c>
      <c r="E97" s="76" t="s">
        <v>110</v>
      </c>
      <c r="F97" s="77" t="s">
        <v>111</v>
      </c>
      <c r="G97" s="77" t="s">
        <v>110</v>
      </c>
      <c r="H97" s="77" t="s">
        <v>111</v>
      </c>
      <c r="I97" s="77" t="s">
        <v>110</v>
      </c>
      <c r="J97" s="77" t="s">
        <v>111</v>
      </c>
      <c r="K97" s="77" t="s">
        <v>110</v>
      </c>
      <c r="L97" s="77" t="s">
        <v>111</v>
      </c>
      <c r="M97" s="77" t="s">
        <v>110</v>
      </c>
      <c r="N97" s="77" t="s">
        <v>110</v>
      </c>
      <c r="O97" s="77" t="s">
        <v>110</v>
      </c>
      <c r="P97" s="77" t="s">
        <v>110</v>
      </c>
      <c r="Q97" s="124" t="e">
        <f t="shared" si="1"/>
        <v>#VALUE!</v>
      </c>
    </row>
    <row r="98" spans="1:17" ht="13.5" hidden="1" customHeight="1" x14ac:dyDescent="0.2">
      <c r="A98" s="70"/>
      <c r="B98" s="70"/>
      <c r="C98" s="70" t="s">
        <v>259</v>
      </c>
      <c r="D98" s="71" t="s">
        <v>260</v>
      </c>
      <c r="E98" s="76" t="s">
        <v>94</v>
      </c>
      <c r="F98" s="77" t="s">
        <v>97</v>
      </c>
      <c r="G98" s="77" t="s">
        <v>94</v>
      </c>
      <c r="H98" s="77" t="s">
        <v>97</v>
      </c>
      <c r="I98" s="77" t="s">
        <v>94</v>
      </c>
      <c r="J98" s="77" t="s">
        <v>97</v>
      </c>
      <c r="K98" s="77" t="s">
        <v>94</v>
      </c>
      <c r="L98" s="77" t="s">
        <v>97</v>
      </c>
      <c r="M98" s="77" t="s">
        <v>94</v>
      </c>
      <c r="N98" s="77" t="s">
        <v>94</v>
      </c>
      <c r="O98" s="77" t="s">
        <v>94</v>
      </c>
      <c r="P98" s="77" t="s">
        <v>94</v>
      </c>
      <c r="Q98" s="124" t="e">
        <f t="shared" si="1"/>
        <v>#VALUE!</v>
      </c>
    </row>
    <row r="99" spans="1:17" ht="13.5" hidden="1" customHeight="1" x14ac:dyDescent="0.2">
      <c r="A99" s="70"/>
      <c r="B99" s="183" t="s">
        <v>261</v>
      </c>
      <c r="C99" s="183"/>
      <c r="D99" s="71" t="s">
        <v>262</v>
      </c>
      <c r="E99" s="76">
        <v>14</v>
      </c>
      <c r="F99" s="77">
        <v>431</v>
      </c>
      <c r="G99" s="77" t="s">
        <v>94</v>
      </c>
      <c r="H99" s="77" t="s">
        <v>97</v>
      </c>
      <c r="I99" s="77" t="s">
        <v>94</v>
      </c>
      <c r="J99" s="77" t="s">
        <v>97</v>
      </c>
      <c r="K99" s="77">
        <v>14</v>
      </c>
      <c r="L99" s="77">
        <v>431</v>
      </c>
      <c r="M99" s="77">
        <v>1</v>
      </c>
      <c r="N99" s="77">
        <v>5</v>
      </c>
      <c r="O99" s="77" t="s">
        <v>94</v>
      </c>
      <c r="P99" s="77" t="s">
        <v>94</v>
      </c>
      <c r="Q99" s="124">
        <f t="shared" si="1"/>
        <v>1.160092807424594</v>
      </c>
    </row>
    <row r="100" spans="1:17" ht="13.5" hidden="1" customHeight="1" x14ac:dyDescent="0.2">
      <c r="A100" s="70"/>
      <c r="B100" s="70"/>
      <c r="C100" s="70" t="s">
        <v>261</v>
      </c>
      <c r="D100" s="71" t="s">
        <v>263</v>
      </c>
      <c r="E100" s="76" t="s">
        <v>110</v>
      </c>
      <c r="F100" s="77" t="s">
        <v>111</v>
      </c>
      <c r="G100" s="77" t="s">
        <v>110</v>
      </c>
      <c r="H100" s="77" t="s">
        <v>111</v>
      </c>
      <c r="I100" s="77" t="s">
        <v>110</v>
      </c>
      <c r="J100" s="77" t="s">
        <v>111</v>
      </c>
      <c r="K100" s="77" t="s">
        <v>110</v>
      </c>
      <c r="L100" s="77" t="s">
        <v>111</v>
      </c>
      <c r="M100" s="77" t="s">
        <v>110</v>
      </c>
      <c r="N100" s="77" t="s">
        <v>110</v>
      </c>
      <c r="O100" s="77" t="s">
        <v>110</v>
      </c>
      <c r="P100" s="77" t="s">
        <v>110</v>
      </c>
      <c r="Q100" s="124" t="e">
        <f t="shared" si="1"/>
        <v>#VALUE!</v>
      </c>
    </row>
    <row r="101" spans="1:17" ht="13.5" hidden="1" customHeight="1" x14ac:dyDescent="0.2">
      <c r="A101" s="70"/>
      <c r="B101" s="70"/>
      <c r="C101" s="70" t="s">
        <v>264</v>
      </c>
      <c r="D101" s="71" t="s">
        <v>265</v>
      </c>
      <c r="E101" s="76" t="s">
        <v>110</v>
      </c>
      <c r="F101" s="77" t="s">
        <v>111</v>
      </c>
      <c r="G101" s="77" t="s">
        <v>110</v>
      </c>
      <c r="H101" s="77" t="s">
        <v>111</v>
      </c>
      <c r="I101" s="77" t="s">
        <v>110</v>
      </c>
      <c r="J101" s="77" t="s">
        <v>111</v>
      </c>
      <c r="K101" s="77" t="s">
        <v>110</v>
      </c>
      <c r="L101" s="77" t="s">
        <v>111</v>
      </c>
      <c r="M101" s="77" t="s">
        <v>110</v>
      </c>
      <c r="N101" s="77" t="s">
        <v>110</v>
      </c>
      <c r="O101" s="77" t="s">
        <v>110</v>
      </c>
      <c r="P101" s="77" t="s">
        <v>110</v>
      </c>
      <c r="Q101" s="124" t="e">
        <f t="shared" si="1"/>
        <v>#VALUE!</v>
      </c>
    </row>
    <row r="102" spans="1:17" ht="13.5" hidden="1" customHeight="1" x14ac:dyDescent="0.2">
      <c r="A102" s="70"/>
      <c r="B102" s="70"/>
      <c r="C102" s="70" t="s">
        <v>266</v>
      </c>
      <c r="D102" s="71" t="s">
        <v>267</v>
      </c>
      <c r="E102" s="76">
        <v>9</v>
      </c>
      <c r="F102" s="77">
        <v>344</v>
      </c>
      <c r="G102" s="77" t="s">
        <v>94</v>
      </c>
      <c r="H102" s="77" t="s">
        <v>97</v>
      </c>
      <c r="I102" s="77" t="s">
        <v>94</v>
      </c>
      <c r="J102" s="77" t="s">
        <v>97</v>
      </c>
      <c r="K102" s="77">
        <v>9</v>
      </c>
      <c r="L102" s="77">
        <v>344</v>
      </c>
      <c r="M102" s="77" t="s">
        <v>94</v>
      </c>
      <c r="N102" s="77" t="s">
        <v>94</v>
      </c>
      <c r="O102" s="77" t="s">
        <v>94</v>
      </c>
      <c r="P102" s="77" t="s">
        <v>94</v>
      </c>
      <c r="Q102" s="124" t="e">
        <f t="shared" si="1"/>
        <v>#VALUE!</v>
      </c>
    </row>
    <row r="103" spans="1:17" ht="13.5" hidden="1" customHeight="1" x14ac:dyDescent="0.2">
      <c r="A103" s="70"/>
      <c r="B103" s="183" t="s">
        <v>268</v>
      </c>
      <c r="C103" s="183"/>
      <c r="D103" s="71" t="s">
        <v>269</v>
      </c>
      <c r="E103" s="76">
        <v>151</v>
      </c>
      <c r="F103" s="77">
        <v>3159</v>
      </c>
      <c r="G103" s="77">
        <v>6</v>
      </c>
      <c r="H103" s="77">
        <v>515</v>
      </c>
      <c r="I103" s="77">
        <v>6</v>
      </c>
      <c r="J103" s="77">
        <v>432</v>
      </c>
      <c r="K103" s="77">
        <v>151</v>
      </c>
      <c r="L103" s="77">
        <v>3076</v>
      </c>
      <c r="M103" s="77">
        <v>9</v>
      </c>
      <c r="N103" s="77">
        <v>82</v>
      </c>
      <c r="O103" s="77">
        <v>2</v>
      </c>
      <c r="P103" s="77">
        <v>47</v>
      </c>
      <c r="Q103" s="124">
        <f t="shared" si="1"/>
        <v>2.6657997399219768</v>
      </c>
    </row>
    <row r="104" spans="1:17" ht="13.5" hidden="1" customHeight="1" x14ac:dyDescent="0.2">
      <c r="A104" s="70"/>
      <c r="B104" s="70"/>
      <c r="C104" s="70" t="s">
        <v>270</v>
      </c>
      <c r="D104" s="71" t="s">
        <v>271</v>
      </c>
      <c r="E104" s="76">
        <v>10</v>
      </c>
      <c r="F104" s="77">
        <v>95</v>
      </c>
      <c r="G104" s="77" t="s">
        <v>94</v>
      </c>
      <c r="H104" s="77" t="s">
        <v>97</v>
      </c>
      <c r="I104" s="77" t="s">
        <v>94</v>
      </c>
      <c r="J104" s="77" t="s">
        <v>97</v>
      </c>
      <c r="K104" s="77">
        <v>10</v>
      </c>
      <c r="L104" s="77">
        <v>95</v>
      </c>
      <c r="M104" s="77" t="s">
        <v>94</v>
      </c>
      <c r="N104" s="77" t="s">
        <v>94</v>
      </c>
      <c r="O104" s="77">
        <v>1</v>
      </c>
      <c r="P104" s="77">
        <v>47</v>
      </c>
      <c r="Q104" s="124" t="e">
        <f t="shared" si="1"/>
        <v>#VALUE!</v>
      </c>
    </row>
    <row r="105" spans="1:17" ht="13.5" hidden="1" customHeight="1" x14ac:dyDescent="0.2">
      <c r="A105" s="70"/>
      <c r="B105" s="70"/>
      <c r="C105" s="70" t="s">
        <v>272</v>
      </c>
      <c r="D105" s="71" t="s">
        <v>273</v>
      </c>
      <c r="E105" s="76" t="s">
        <v>110</v>
      </c>
      <c r="F105" s="77" t="s">
        <v>111</v>
      </c>
      <c r="G105" s="77" t="s">
        <v>110</v>
      </c>
      <c r="H105" s="77" t="s">
        <v>111</v>
      </c>
      <c r="I105" s="77" t="s">
        <v>110</v>
      </c>
      <c r="J105" s="77" t="s">
        <v>111</v>
      </c>
      <c r="K105" s="77" t="s">
        <v>110</v>
      </c>
      <c r="L105" s="77" t="s">
        <v>111</v>
      </c>
      <c r="M105" s="77" t="s">
        <v>110</v>
      </c>
      <c r="N105" s="77" t="s">
        <v>110</v>
      </c>
      <c r="O105" s="77" t="s">
        <v>110</v>
      </c>
      <c r="P105" s="77" t="s">
        <v>110</v>
      </c>
      <c r="Q105" s="124" t="e">
        <f t="shared" si="1"/>
        <v>#VALUE!</v>
      </c>
    </row>
    <row r="106" spans="1:17" ht="13.5" hidden="1" customHeight="1" x14ac:dyDescent="0.2">
      <c r="A106" s="70"/>
      <c r="B106" s="70"/>
      <c r="C106" s="70" t="s">
        <v>274</v>
      </c>
      <c r="D106" s="71" t="s">
        <v>275</v>
      </c>
      <c r="E106" s="76">
        <v>3</v>
      </c>
      <c r="F106" s="77">
        <v>48</v>
      </c>
      <c r="G106" s="77" t="s">
        <v>94</v>
      </c>
      <c r="H106" s="77" t="s">
        <v>97</v>
      </c>
      <c r="I106" s="77">
        <v>1</v>
      </c>
      <c r="J106" s="77">
        <v>27</v>
      </c>
      <c r="K106" s="77">
        <v>3</v>
      </c>
      <c r="L106" s="77">
        <v>76</v>
      </c>
      <c r="M106" s="77" t="s">
        <v>94</v>
      </c>
      <c r="N106" s="77" t="s">
        <v>94</v>
      </c>
      <c r="O106" s="77">
        <v>1</v>
      </c>
      <c r="P106" s="77">
        <v>0</v>
      </c>
      <c r="Q106" s="124" t="e">
        <f t="shared" si="1"/>
        <v>#VALUE!</v>
      </c>
    </row>
    <row r="107" spans="1:17" ht="13.5" hidden="1" customHeight="1" x14ac:dyDescent="0.2">
      <c r="A107" s="70"/>
      <c r="B107" s="70"/>
      <c r="C107" s="70" t="s">
        <v>276</v>
      </c>
      <c r="D107" s="71" t="s">
        <v>277</v>
      </c>
      <c r="E107" s="76">
        <v>7</v>
      </c>
      <c r="F107" s="77">
        <v>59</v>
      </c>
      <c r="G107" s="77" t="s">
        <v>94</v>
      </c>
      <c r="H107" s="77" t="s">
        <v>97</v>
      </c>
      <c r="I107" s="77" t="s">
        <v>94</v>
      </c>
      <c r="J107" s="77" t="s">
        <v>97</v>
      </c>
      <c r="K107" s="77">
        <v>7</v>
      </c>
      <c r="L107" s="77">
        <v>59</v>
      </c>
      <c r="M107" s="77" t="s">
        <v>94</v>
      </c>
      <c r="N107" s="77" t="s">
        <v>94</v>
      </c>
      <c r="O107" s="77" t="s">
        <v>94</v>
      </c>
      <c r="P107" s="77" t="s">
        <v>94</v>
      </c>
      <c r="Q107" s="124" t="e">
        <f t="shared" si="1"/>
        <v>#VALUE!</v>
      </c>
    </row>
    <row r="108" spans="1:17" ht="13.5" hidden="1" customHeight="1" x14ac:dyDescent="0.2">
      <c r="A108" s="70"/>
      <c r="B108" s="70"/>
      <c r="C108" s="70" t="s">
        <v>278</v>
      </c>
      <c r="D108" s="71" t="s">
        <v>279</v>
      </c>
      <c r="E108" s="76">
        <v>7</v>
      </c>
      <c r="F108" s="77">
        <v>484</v>
      </c>
      <c r="G108" s="77">
        <v>1</v>
      </c>
      <c r="H108" s="77">
        <v>291</v>
      </c>
      <c r="I108" s="77" t="s">
        <v>94</v>
      </c>
      <c r="J108" s="77" t="s">
        <v>97</v>
      </c>
      <c r="K108" s="77">
        <v>7</v>
      </c>
      <c r="L108" s="77">
        <v>193</v>
      </c>
      <c r="M108" s="77" t="s">
        <v>94</v>
      </c>
      <c r="N108" s="77" t="s">
        <v>94</v>
      </c>
      <c r="O108" s="77" t="s">
        <v>94</v>
      </c>
      <c r="P108" s="77" t="s">
        <v>94</v>
      </c>
      <c r="Q108" s="124" t="e">
        <f t="shared" si="1"/>
        <v>#VALUE!</v>
      </c>
    </row>
    <row r="109" spans="1:17" ht="13.5" hidden="1" customHeight="1" x14ac:dyDescent="0.2">
      <c r="A109" s="70"/>
      <c r="B109" s="70"/>
      <c r="C109" s="70" t="s">
        <v>280</v>
      </c>
      <c r="D109" s="71" t="s">
        <v>281</v>
      </c>
      <c r="E109" s="76" t="s">
        <v>110</v>
      </c>
      <c r="F109" s="77" t="s">
        <v>111</v>
      </c>
      <c r="G109" s="77" t="s">
        <v>110</v>
      </c>
      <c r="H109" s="77" t="s">
        <v>111</v>
      </c>
      <c r="I109" s="77" t="s">
        <v>110</v>
      </c>
      <c r="J109" s="77" t="s">
        <v>111</v>
      </c>
      <c r="K109" s="77" t="s">
        <v>110</v>
      </c>
      <c r="L109" s="77" t="s">
        <v>111</v>
      </c>
      <c r="M109" s="77" t="s">
        <v>110</v>
      </c>
      <c r="N109" s="77" t="s">
        <v>110</v>
      </c>
      <c r="O109" s="77" t="s">
        <v>110</v>
      </c>
      <c r="P109" s="77" t="s">
        <v>110</v>
      </c>
      <c r="Q109" s="124" t="e">
        <f t="shared" si="1"/>
        <v>#VALUE!</v>
      </c>
    </row>
    <row r="110" spans="1:17" ht="13.5" hidden="1" customHeight="1" x14ac:dyDescent="0.2">
      <c r="A110" s="70"/>
      <c r="B110" s="70"/>
      <c r="C110" s="70" t="s">
        <v>282</v>
      </c>
      <c r="D110" s="71" t="s">
        <v>283</v>
      </c>
      <c r="E110" s="76" t="s">
        <v>94</v>
      </c>
      <c r="F110" s="77" t="s">
        <v>97</v>
      </c>
      <c r="G110" s="77" t="s">
        <v>94</v>
      </c>
      <c r="H110" s="77" t="s">
        <v>97</v>
      </c>
      <c r="I110" s="77" t="s">
        <v>94</v>
      </c>
      <c r="J110" s="77" t="s">
        <v>97</v>
      </c>
      <c r="K110" s="77" t="s">
        <v>94</v>
      </c>
      <c r="L110" s="77" t="s">
        <v>97</v>
      </c>
      <c r="M110" s="77" t="s">
        <v>94</v>
      </c>
      <c r="N110" s="77" t="s">
        <v>94</v>
      </c>
      <c r="O110" s="77" t="s">
        <v>94</v>
      </c>
      <c r="P110" s="77" t="s">
        <v>94</v>
      </c>
      <c r="Q110" s="124" t="e">
        <f t="shared" si="1"/>
        <v>#VALUE!</v>
      </c>
    </row>
    <row r="111" spans="1:17" ht="13.5" hidden="1" customHeight="1" x14ac:dyDescent="0.2">
      <c r="A111" s="70"/>
      <c r="B111" s="70"/>
      <c r="C111" s="70" t="s">
        <v>284</v>
      </c>
      <c r="D111" s="71" t="s">
        <v>285</v>
      </c>
      <c r="E111" s="76">
        <v>3</v>
      </c>
      <c r="F111" s="77">
        <v>13</v>
      </c>
      <c r="G111" s="77" t="s">
        <v>94</v>
      </c>
      <c r="H111" s="77" t="s">
        <v>97</v>
      </c>
      <c r="I111" s="77" t="s">
        <v>94</v>
      </c>
      <c r="J111" s="77" t="s">
        <v>97</v>
      </c>
      <c r="K111" s="77">
        <v>3</v>
      </c>
      <c r="L111" s="77">
        <v>13</v>
      </c>
      <c r="M111" s="77" t="s">
        <v>94</v>
      </c>
      <c r="N111" s="77" t="s">
        <v>94</v>
      </c>
      <c r="O111" s="77" t="s">
        <v>94</v>
      </c>
      <c r="P111" s="77" t="s">
        <v>94</v>
      </c>
      <c r="Q111" s="124" t="e">
        <f t="shared" si="1"/>
        <v>#VALUE!</v>
      </c>
    </row>
    <row r="112" spans="1:17" ht="13.5" hidden="1" customHeight="1" x14ac:dyDescent="0.2">
      <c r="A112" s="70"/>
      <c r="B112" s="70"/>
      <c r="C112" s="70" t="s">
        <v>286</v>
      </c>
      <c r="D112" s="71" t="s">
        <v>287</v>
      </c>
      <c r="E112" s="76">
        <v>10</v>
      </c>
      <c r="F112" s="77">
        <v>108</v>
      </c>
      <c r="G112" s="77" t="s">
        <v>94</v>
      </c>
      <c r="H112" s="77" t="s">
        <v>97</v>
      </c>
      <c r="I112" s="77" t="s">
        <v>94</v>
      </c>
      <c r="J112" s="77" t="s">
        <v>97</v>
      </c>
      <c r="K112" s="77">
        <v>10</v>
      </c>
      <c r="L112" s="77">
        <v>108</v>
      </c>
      <c r="M112" s="77" t="s">
        <v>94</v>
      </c>
      <c r="N112" s="77" t="s">
        <v>94</v>
      </c>
      <c r="O112" s="77" t="s">
        <v>94</v>
      </c>
      <c r="P112" s="77" t="s">
        <v>94</v>
      </c>
      <c r="Q112" s="124" t="e">
        <f t="shared" si="1"/>
        <v>#VALUE!</v>
      </c>
    </row>
    <row r="113" spans="1:17" ht="13.5" hidden="1" customHeight="1" x14ac:dyDescent="0.2">
      <c r="A113" s="70"/>
      <c r="B113" s="70"/>
      <c r="C113" s="70" t="s">
        <v>288</v>
      </c>
      <c r="D113" s="71" t="s">
        <v>289</v>
      </c>
      <c r="E113" s="76" t="s">
        <v>94</v>
      </c>
      <c r="F113" s="77" t="s">
        <v>97</v>
      </c>
      <c r="G113" s="77" t="s">
        <v>94</v>
      </c>
      <c r="H113" s="77" t="s">
        <v>97</v>
      </c>
      <c r="I113" s="77" t="s">
        <v>94</v>
      </c>
      <c r="J113" s="77" t="s">
        <v>97</v>
      </c>
      <c r="K113" s="77" t="s">
        <v>94</v>
      </c>
      <c r="L113" s="77" t="s">
        <v>97</v>
      </c>
      <c r="M113" s="77" t="s">
        <v>94</v>
      </c>
      <c r="N113" s="77" t="s">
        <v>94</v>
      </c>
      <c r="O113" s="77" t="s">
        <v>94</v>
      </c>
      <c r="P113" s="77" t="s">
        <v>94</v>
      </c>
      <c r="Q113" s="124" t="e">
        <f t="shared" si="1"/>
        <v>#VALUE!</v>
      </c>
    </row>
    <row r="114" spans="1:17" ht="13.5" hidden="1" customHeight="1" x14ac:dyDescent="0.2">
      <c r="A114" s="70"/>
      <c r="B114" s="70"/>
      <c r="C114" s="70" t="s">
        <v>290</v>
      </c>
      <c r="D114" s="71" t="s">
        <v>291</v>
      </c>
      <c r="E114" s="76">
        <v>10</v>
      </c>
      <c r="F114" s="77">
        <v>94</v>
      </c>
      <c r="G114" s="77">
        <v>1</v>
      </c>
      <c r="H114" s="77">
        <v>4</v>
      </c>
      <c r="I114" s="77" t="s">
        <v>94</v>
      </c>
      <c r="J114" s="77" t="s">
        <v>97</v>
      </c>
      <c r="K114" s="77">
        <v>10</v>
      </c>
      <c r="L114" s="77">
        <v>90</v>
      </c>
      <c r="M114" s="77">
        <v>1</v>
      </c>
      <c r="N114" s="77">
        <v>2</v>
      </c>
      <c r="O114" s="77" t="s">
        <v>94</v>
      </c>
      <c r="P114" s="77" t="s">
        <v>94</v>
      </c>
      <c r="Q114" s="124">
        <f t="shared" si="1"/>
        <v>2.2222222222222223</v>
      </c>
    </row>
    <row r="115" spans="1:17" ht="13.5" hidden="1" customHeight="1" x14ac:dyDescent="0.2">
      <c r="A115" s="70"/>
      <c r="B115" s="70"/>
      <c r="C115" s="70" t="s">
        <v>292</v>
      </c>
      <c r="D115" s="71" t="s">
        <v>293</v>
      </c>
      <c r="E115" s="76">
        <v>24</v>
      </c>
      <c r="F115" s="77">
        <v>274</v>
      </c>
      <c r="G115" s="77" t="s">
        <v>94</v>
      </c>
      <c r="H115" s="77" t="s">
        <v>97</v>
      </c>
      <c r="I115" s="77" t="s">
        <v>94</v>
      </c>
      <c r="J115" s="77" t="s">
        <v>97</v>
      </c>
      <c r="K115" s="77">
        <v>24</v>
      </c>
      <c r="L115" s="77">
        <v>274</v>
      </c>
      <c r="M115" s="77">
        <v>1</v>
      </c>
      <c r="N115" s="77">
        <v>1</v>
      </c>
      <c r="O115" s="77" t="s">
        <v>94</v>
      </c>
      <c r="P115" s="77" t="s">
        <v>94</v>
      </c>
      <c r="Q115" s="124">
        <f t="shared" si="1"/>
        <v>0.36496350364963503</v>
      </c>
    </row>
    <row r="116" spans="1:17" ht="13.5" hidden="1" customHeight="1" x14ac:dyDescent="0.2">
      <c r="A116" s="70"/>
      <c r="B116" s="70"/>
      <c r="C116" s="70" t="s">
        <v>294</v>
      </c>
      <c r="D116" s="71" t="s">
        <v>295</v>
      </c>
      <c r="E116" s="76">
        <v>3</v>
      </c>
      <c r="F116" s="77">
        <v>27</v>
      </c>
      <c r="G116" s="77" t="s">
        <v>94</v>
      </c>
      <c r="H116" s="77" t="s">
        <v>97</v>
      </c>
      <c r="I116" s="77" t="s">
        <v>94</v>
      </c>
      <c r="J116" s="77" t="s">
        <v>97</v>
      </c>
      <c r="K116" s="77">
        <v>3</v>
      </c>
      <c r="L116" s="77">
        <v>27</v>
      </c>
      <c r="M116" s="77" t="s">
        <v>94</v>
      </c>
      <c r="N116" s="77" t="s">
        <v>94</v>
      </c>
      <c r="O116" s="77" t="s">
        <v>94</v>
      </c>
      <c r="P116" s="77" t="s">
        <v>94</v>
      </c>
      <c r="Q116" s="124" t="e">
        <f t="shared" si="1"/>
        <v>#VALUE!</v>
      </c>
    </row>
    <row r="117" spans="1:17" ht="13.5" hidden="1" customHeight="1" x14ac:dyDescent="0.2">
      <c r="A117" s="70"/>
      <c r="B117" s="70"/>
      <c r="C117" s="70" t="s">
        <v>296</v>
      </c>
      <c r="D117" s="71" t="s">
        <v>297</v>
      </c>
      <c r="E117" s="76" t="s">
        <v>110</v>
      </c>
      <c r="F117" s="77" t="s">
        <v>111</v>
      </c>
      <c r="G117" s="77" t="s">
        <v>110</v>
      </c>
      <c r="H117" s="77" t="s">
        <v>111</v>
      </c>
      <c r="I117" s="77" t="s">
        <v>110</v>
      </c>
      <c r="J117" s="77" t="s">
        <v>111</v>
      </c>
      <c r="K117" s="77" t="s">
        <v>110</v>
      </c>
      <c r="L117" s="77" t="s">
        <v>111</v>
      </c>
      <c r="M117" s="77" t="s">
        <v>110</v>
      </c>
      <c r="N117" s="77" t="s">
        <v>110</v>
      </c>
      <c r="O117" s="77" t="s">
        <v>110</v>
      </c>
      <c r="P117" s="77" t="s">
        <v>110</v>
      </c>
      <c r="Q117" s="124" t="e">
        <f t="shared" si="1"/>
        <v>#VALUE!</v>
      </c>
    </row>
    <row r="118" spans="1:17" ht="13.5" hidden="1" customHeight="1" x14ac:dyDescent="0.2">
      <c r="A118" s="70"/>
      <c r="B118" s="70"/>
      <c r="C118" s="70" t="s">
        <v>298</v>
      </c>
      <c r="D118" s="71" t="s">
        <v>299</v>
      </c>
      <c r="E118" s="76" t="s">
        <v>94</v>
      </c>
      <c r="F118" s="77" t="s">
        <v>97</v>
      </c>
      <c r="G118" s="77" t="s">
        <v>94</v>
      </c>
      <c r="H118" s="77" t="s">
        <v>97</v>
      </c>
      <c r="I118" s="77" t="s">
        <v>94</v>
      </c>
      <c r="J118" s="77" t="s">
        <v>97</v>
      </c>
      <c r="K118" s="77" t="s">
        <v>94</v>
      </c>
      <c r="L118" s="77" t="s">
        <v>97</v>
      </c>
      <c r="M118" s="77" t="s">
        <v>94</v>
      </c>
      <c r="N118" s="77" t="s">
        <v>94</v>
      </c>
      <c r="O118" s="77" t="s">
        <v>94</v>
      </c>
      <c r="P118" s="77" t="s">
        <v>94</v>
      </c>
      <c r="Q118" s="124" t="e">
        <f t="shared" si="1"/>
        <v>#VALUE!</v>
      </c>
    </row>
    <row r="119" spans="1:17" ht="13.5" hidden="1" customHeight="1" x14ac:dyDescent="0.2">
      <c r="A119" s="70"/>
      <c r="B119" s="70"/>
      <c r="C119" s="70" t="s">
        <v>300</v>
      </c>
      <c r="D119" s="71" t="s">
        <v>301</v>
      </c>
      <c r="E119" s="76">
        <v>4</v>
      </c>
      <c r="F119" s="77">
        <v>108</v>
      </c>
      <c r="G119" s="77" t="s">
        <v>94</v>
      </c>
      <c r="H119" s="77" t="s">
        <v>97</v>
      </c>
      <c r="I119" s="77" t="s">
        <v>94</v>
      </c>
      <c r="J119" s="77" t="s">
        <v>97</v>
      </c>
      <c r="K119" s="77">
        <v>4</v>
      </c>
      <c r="L119" s="77">
        <v>108</v>
      </c>
      <c r="M119" s="77" t="s">
        <v>94</v>
      </c>
      <c r="N119" s="77" t="s">
        <v>94</v>
      </c>
      <c r="O119" s="77" t="s">
        <v>94</v>
      </c>
      <c r="P119" s="77" t="s">
        <v>94</v>
      </c>
      <c r="Q119" s="124" t="e">
        <f t="shared" si="1"/>
        <v>#VALUE!</v>
      </c>
    </row>
    <row r="120" spans="1:17" ht="13.5" hidden="1" customHeight="1" x14ac:dyDescent="0.2">
      <c r="A120" s="70"/>
      <c r="B120" s="70"/>
      <c r="C120" s="70" t="s">
        <v>302</v>
      </c>
      <c r="D120" s="71" t="s">
        <v>303</v>
      </c>
      <c r="E120" s="76">
        <v>5</v>
      </c>
      <c r="F120" s="77">
        <v>32</v>
      </c>
      <c r="G120" s="77" t="s">
        <v>94</v>
      </c>
      <c r="H120" s="77" t="s">
        <v>97</v>
      </c>
      <c r="I120" s="77" t="s">
        <v>94</v>
      </c>
      <c r="J120" s="77" t="s">
        <v>97</v>
      </c>
      <c r="K120" s="77">
        <v>5</v>
      </c>
      <c r="L120" s="77">
        <v>32</v>
      </c>
      <c r="M120" s="77" t="s">
        <v>94</v>
      </c>
      <c r="N120" s="77" t="s">
        <v>94</v>
      </c>
      <c r="O120" s="77" t="s">
        <v>94</v>
      </c>
      <c r="P120" s="77" t="s">
        <v>94</v>
      </c>
      <c r="Q120" s="124" t="e">
        <f t="shared" si="1"/>
        <v>#VALUE!</v>
      </c>
    </row>
    <row r="121" spans="1:17" ht="13.5" hidden="1" customHeight="1" x14ac:dyDescent="0.2">
      <c r="A121" s="70"/>
      <c r="B121" s="70"/>
      <c r="C121" s="70" t="s">
        <v>304</v>
      </c>
      <c r="D121" s="71" t="s">
        <v>305</v>
      </c>
      <c r="E121" s="76">
        <v>14</v>
      </c>
      <c r="F121" s="77">
        <v>78</v>
      </c>
      <c r="G121" s="77" t="s">
        <v>94</v>
      </c>
      <c r="H121" s="77" t="s">
        <v>97</v>
      </c>
      <c r="I121" s="77" t="s">
        <v>94</v>
      </c>
      <c r="J121" s="77" t="s">
        <v>97</v>
      </c>
      <c r="K121" s="77">
        <v>14</v>
      </c>
      <c r="L121" s="77">
        <v>78</v>
      </c>
      <c r="M121" s="77" t="s">
        <v>94</v>
      </c>
      <c r="N121" s="77" t="s">
        <v>94</v>
      </c>
      <c r="O121" s="77" t="s">
        <v>94</v>
      </c>
      <c r="P121" s="77" t="s">
        <v>94</v>
      </c>
      <c r="Q121" s="124" t="e">
        <f t="shared" si="1"/>
        <v>#VALUE!</v>
      </c>
    </row>
    <row r="122" spans="1:17" ht="13.5" hidden="1" customHeight="1" x14ac:dyDescent="0.2">
      <c r="A122" s="70"/>
      <c r="B122" s="70"/>
      <c r="C122" s="70" t="s">
        <v>306</v>
      </c>
      <c r="D122" s="71" t="s">
        <v>307</v>
      </c>
      <c r="E122" s="76" t="s">
        <v>110</v>
      </c>
      <c r="F122" s="77" t="s">
        <v>111</v>
      </c>
      <c r="G122" s="77" t="s">
        <v>110</v>
      </c>
      <c r="H122" s="77" t="s">
        <v>111</v>
      </c>
      <c r="I122" s="77" t="s">
        <v>110</v>
      </c>
      <c r="J122" s="77" t="s">
        <v>111</v>
      </c>
      <c r="K122" s="77" t="s">
        <v>110</v>
      </c>
      <c r="L122" s="77" t="s">
        <v>111</v>
      </c>
      <c r="M122" s="77" t="s">
        <v>110</v>
      </c>
      <c r="N122" s="77" t="s">
        <v>110</v>
      </c>
      <c r="O122" s="77" t="s">
        <v>110</v>
      </c>
      <c r="P122" s="77" t="s">
        <v>110</v>
      </c>
      <c r="Q122" s="124" t="e">
        <f t="shared" si="1"/>
        <v>#VALUE!</v>
      </c>
    </row>
    <row r="123" spans="1:17" ht="13.5" hidden="1" customHeight="1" x14ac:dyDescent="0.2">
      <c r="A123" s="70"/>
      <c r="B123" s="70"/>
      <c r="C123" s="70" t="s">
        <v>308</v>
      </c>
      <c r="D123" s="71" t="s">
        <v>309</v>
      </c>
      <c r="E123" s="76">
        <v>8</v>
      </c>
      <c r="F123" s="77">
        <v>59</v>
      </c>
      <c r="G123" s="77" t="s">
        <v>94</v>
      </c>
      <c r="H123" s="77" t="s">
        <v>97</v>
      </c>
      <c r="I123" s="77" t="s">
        <v>94</v>
      </c>
      <c r="J123" s="77" t="s">
        <v>97</v>
      </c>
      <c r="K123" s="77">
        <v>8</v>
      </c>
      <c r="L123" s="77">
        <v>59</v>
      </c>
      <c r="M123" s="77" t="s">
        <v>94</v>
      </c>
      <c r="N123" s="77" t="s">
        <v>94</v>
      </c>
      <c r="O123" s="77" t="s">
        <v>94</v>
      </c>
      <c r="P123" s="77" t="s">
        <v>94</v>
      </c>
      <c r="Q123" s="124" t="e">
        <f t="shared" si="1"/>
        <v>#VALUE!</v>
      </c>
    </row>
    <row r="124" spans="1:17" ht="13.5" hidden="1" customHeight="1" x14ac:dyDescent="0.2">
      <c r="A124" s="70"/>
      <c r="B124" s="70"/>
      <c r="C124" s="70" t="s">
        <v>310</v>
      </c>
      <c r="D124" s="71" t="s">
        <v>311</v>
      </c>
      <c r="E124" s="76" t="s">
        <v>94</v>
      </c>
      <c r="F124" s="77" t="s">
        <v>97</v>
      </c>
      <c r="G124" s="77" t="s">
        <v>94</v>
      </c>
      <c r="H124" s="77" t="s">
        <v>97</v>
      </c>
      <c r="I124" s="77" t="s">
        <v>94</v>
      </c>
      <c r="J124" s="77" t="s">
        <v>97</v>
      </c>
      <c r="K124" s="77" t="s">
        <v>94</v>
      </c>
      <c r="L124" s="77" t="s">
        <v>97</v>
      </c>
      <c r="M124" s="77" t="s">
        <v>94</v>
      </c>
      <c r="N124" s="77" t="s">
        <v>94</v>
      </c>
      <c r="O124" s="77" t="s">
        <v>94</v>
      </c>
      <c r="P124" s="77" t="s">
        <v>94</v>
      </c>
      <c r="Q124" s="124" t="e">
        <f t="shared" si="1"/>
        <v>#VALUE!</v>
      </c>
    </row>
    <row r="125" spans="1:17" ht="13.5" hidden="1" customHeight="1" x14ac:dyDescent="0.2">
      <c r="A125" s="70"/>
      <c r="B125" s="70"/>
      <c r="C125" s="70" t="s">
        <v>312</v>
      </c>
      <c r="D125" s="71" t="s">
        <v>313</v>
      </c>
      <c r="E125" s="76" t="s">
        <v>94</v>
      </c>
      <c r="F125" s="77" t="s">
        <v>97</v>
      </c>
      <c r="G125" s="77" t="s">
        <v>94</v>
      </c>
      <c r="H125" s="77" t="s">
        <v>97</v>
      </c>
      <c r="I125" s="77" t="s">
        <v>94</v>
      </c>
      <c r="J125" s="77" t="s">
        <v>97</v>
      </c>
      <c r="K125" s="77" t="s">
        <v>94</v>
      </c>
      <c r="L125" s="77" t="s">
        <v>97</v>
      </c>
      <c r="M125" s="77" t="s">
        <v>94</v>
      </c>
      <c r="N125" s="77" t="s">
        <v>94</v>
      </c>
      <c r="O125" s="77" t="s">
        <v>94</v>
      </c>
      <c r="P125" s="77" t="s">
        <v>94</v>
      </c>
      <c r="Q125" s="124" t="e">
        <f t="shared" si="1"/>
        <v>#VALUE!</v>
      </c>
    </row>
    <row r="126" spans="1:17" ht="13.5" hidden="1" customHeight="1" x14ac:dyDescent="0.2">
      <c r="A126" s="70"/>
      <c r="B126" s="70"/>
      <c r="C126" s="70" t="s">
        <v>314</v>
      </c>
      <c r="D126" s="71" t="s">
        <v>315</v>
      </c>
      <c r="E126" s="76">
        <v>5</v>
      </c>
      <c r="F126" s="77">
        <v>125</v>
      </c>
      <c r="G126" s="77" t="s">
        <v>94</v>
      </c>
      <c r="H126" s="77" t="s">
        <v>97</v>
      </c>
      <c r="I126" s="77" t="s">
        <v>94</v>
      </c>
      <c r="J126" s="77" t="s">
        <v>97</v>
      </c>
      <c r="K126" s="77">
        <v>5</v>
      </c>
      <c r="L126" s="77">
        <v>125</v>
      </c>
      <c r="M126" s="77">
        <v>1</v>
      </c>
      <c r="N126" s="77">
        <v>2</v>
      </c>
      <c r="O126" s="77" t="s">
        <v>94</v>
      </c>
      <c r="P126" s="77" t="s">
        <v>94</v>
      </c>
      <c r="Q126" s="124">
        <f t="shared" si="1"/>
        <v>1.6</v>
      </c>
    </row>
    <row r="127" spans="1:17" ht="13.5" hidden="1" customHeight="1" x14ac:dyDescent="0.2">
      <c r="A127" s="70"/>
      <c r="B127" s="70"/>
      <c r="C127" s="70" t="s">
        <v>316</v>
      </c>
      <c r="D127" s="71" t="s">
        <v>317</v>
      </c>
      <c r="E127" s="76">
        <v>3</v>
      </c>
      <c r="F127" s="77">
        <v>62</v>
      </c>
      <c r="G127" s="77">
        <v>1</v>
      </c>
      <c r="H127" s="77">
        <v>37</v>
      </c>
      <c r="I127" s="77" t="s">
        <v>94</v>
      </c>
      <c r="J127" s="77" t="s">
        <v>97</v>
      </c>
      <c r="K127" s="77">
        <v>3</v>
      </c>
      <c r="L127" s="77">
        <v>25</v>
      </c>
      <c r="M127" s="77">
        <v>2</v>
      </c>
      <c r="N127" s="77">
        <v>14</v>
      </c>
      <c r="O127" s="77" t="s">
        <v>94</v>
      </c>
      <c r="P127" s="77" t="s">
        <v>94</v>
      </c>
      <c r="Q127" s="124">
        <f t="shared" si="1"/>
        <v>56.000000000000007</v>
      </c>
    </row>
    <row r="128" spans="1:17" ht="13.5" hidden="1" customHeight="1" x14ac:dyDescent="0.2">
      <c r="A128" s="70"/>
      <c r="B128" s="70"/>
      <c r="C128" s="70" t="s">
        <v>318</v>
      </c>
      <c r="D128" s="71" t="s">
        <v>319</v>
      </c>
      <c r="E128" s="76" t="s">
        <v>94</v>
      </c>
      <c r="F128" s="77" t="s">
        <v>97</v>
      </c>
      <c r="G128" s="77" t="s">
        <v>94</v>
      </c>
      <c r="H128" s="77" t="s">
        <v>97</v>
      </c>
      <c r="I128" s="77" t="s">
        <v>94</v>
      </c>
      <c r="J128" s="77" t="s">
        <v>97</v>
      </c>
      <c r="K128" s="77" t="s">
        <v>94</v>
      </c>
      <c r="L128" s="77" t="s">
        <v>97</v>
      </c>
      <c r="M128" s="77" t="s">
        <v>94</v>
      </c>
      <c r="N128" s="77" t="s">
        <v>94</v>
      </c>
      <c r="O128" s="77" t="s">
        <v>94</v>
      </c>
      <c r="P128" s="77" t="s">
        <v>94</v>
      </c>
      <c r="Q128" s="124" t="e">
        <f t="shared" si="1"/>
        <v>#VALUE!</v>
      </c>
    </row>
    <row r="129" spans="1:17" ht="13.5" hidden="1" customHeight="1" x14ac:dyDescent="0.2">
      <c r="A129" s="70"/>
      <c r="B129" s="70"/>
      <c r="C129" s="70" t="s">
        <v>320</v>
      </c>
      <c r="D129" s="71" t="s">
        <v>321</v>
      </c>
      <c r="E129" s="76">
        <v>9</v>
      </c>
      <c r="F129" s="77">
        <v>700</v>
      </c>
      <c r="G129" s="77">
        <v>1</v>
      </c>
      <c r="H129" s="77">
        <v>167</v>
      </c>
      <c r="I129" s="77">
        <v>5</v>
      </c>
      <c r="J129" s="77">
        <v>405</v>
      </c>
      <c r="K129" s="77">
        <v>9</v>
      </c>
      <c r="L129" s="77">
        <v>938</v>
      </c>
      <c r="M129" s="77" t="s">
        <v>94</v>
      </c>
      <c r="N129" s="77" t="s">
        <v>94</v>
      </c>
      <c r="O129" s="77" t="s">
        <v>94</v>
      </c>
      <c r="P129" s="77" t="s">
        <v>94</v>
      </c>
      <c r="Q129" s="124" t="e">
        <f t="shared" si="1"/>
        <v>#VALUE!</v>
      </c>
    </row>
    <row r="130" spans="1:17" ht="13.5" hidden="1" customHeight="1" x14ac:dyDescent="0.2">
      <c r="A130" s="70"/>
      <c r="B130" s="70"/>
      <c r="C130" s="70" t="s">
        <v>322</v>
      </c>
      <c r="D130" s="71" t="s">
        <v>323</v>
      </c>
      <c r="E130" s="76">
        <v>10</v>
      </c>
      <c r="F130" s="77">
        <v>522</v>
      </c>
      <c r="G130" s="77">
        <v>2</v>
      </c>
      <c r="H130" s="77">
        <v>15</v>
      </c>
      <c r="I130" s="77" t="s">
        <v>94</v>
      </c>
      <c r="J130" s="77" t="s">
        <v>97</v>
      </c>
      <c r="K130" s="77">
        <v>10</v>
      </c>
      <c r="L130" s="77">
        <v>507</v>
      </c>
      <c r="M130" s="77">
        <v>1</v>
      </c>
      <c r="N130" s="77">
        <v>4</v>
      </c>
      <c r="O130" s="77" t="s">
        <v>94</v>
      </c>
      <c r="P130" s="77" t="s">
        <v>94</v>
      </c>
      <c r="Q130" s="124">
        <f t="shared" si="1"/>
        <v>0.78895463510848129</v>
      </c>
    </row>
    <row r="131" spans="1:17" ht="13.5" hidden="1" customHeight="1" x14ac:dyDescent="0.2">
      <c r="A131" s="70"/>
      <c r="B131" s="70"/>
      <c r="C131" s="70" t="s">
        <v>324</v>
      </c>
      <c r="D131" s="71" t="s">
        <v>325</v>
      </c>
      <c r="E131" s="76">
        <v>12</v>
      </c>
      <c r="F131" s="77">
        <v>206</v>
      </c>
      <c r="G131" s="77" t="s">
        <v>94</v>
      </c>
      <c r="H131" s="77" t="s">
        <v>97</v>
      </c>
      <c r="I131" s="77" t="s">
        <v>94</v>
      </c>
      <c r="J131" s="77" t="s">
        <v>97</v>
      </c>
      <c r="K131" s="77">
        <v>12</v>
      </c>
      <c r="L131" s="77">
        <v>206</v>
      </c>
      <c r="M131" s="77">
        <v>2</v>
      </c>
      <c r="N131" s="77">
        <v>9</v>
      </c>
      <c r="O131" s="77" t="s">
        <v>94</v>
      </c>
      <c r="P131" s="77" t="s">
        <v>94</v>
      </c>
      <c r="Q131" s="124">
        <f t="shared" si="1"/>
        <v>4.3689320388349513</v>
      </c>
    </row>
    <row r="132" spans="1:17" ht="13.5" hidden="1" customHeight="1" x14ac:dyDescent="0.2">
      <c r="A132" s="70"/>
      <c r="B132" s="183" t="s">
        <v>326</v>
      </c>
      <c r="C132" s="183"/>
      <c r="D132" s="71" t="s">
        <v>327</v>
      </c>
      <c r="E132" s="76" t="s">
        <v>110</v>
      </c>
      <c r="F132" s="77" t="s">
        <v>111</v>
      </c>
      <c r="G132" s="77" t="s">
        <v>110</v>
      </c>
      <c r="H132" s="77" t="s">
        <v>111</v>
      </c>
      <c r="I132" s="77" t="s">
        <v>110</v>
      </c>
      <c r="J132" s="77" t="s">
        <v>111</v>
      </c>
      <c r="K132" s="77" t="s">
        <v>110</v>
      </c>
      <c r="L132" s="77" t="s">
        <v>111</v>
      </c>
      <c r="M132" s="77" t="s">
        <v>110</v>
      </c>
      <c r="N132" s="77" t="s">
        <v>110</v>
      </c>
      <c r="O132" s="77" t="s">
        <v>110</v>
      </c>
      <c r="P132" s="77" t="s">
        <v>110</v>
      </c>
      <c r="Q132" s="124" t="e">
        <f t="shared" si="1"/>
        <v>#VALUE!</v>
      </c>
    </row>
    <row r="133" spans="1:17" ht="13.5" hidden="1" customHeight="1" x14ac:dyDescent="0.2">
      <c r="A133" s="70"/>
      <c r="B133" s="70"/>
      <c r="C133" s="70" t="s">
        <v>328</v>
      </c>
      <c r="D133" s="71" t="s">
        <v>329</v>
      </c>
      <c r="E133" s="76" t="s">
        <v>94</v>
      </c>
      <c r="F133" s="77" t="s">
        <v>97</v>
      </c>
      <c r="G133" s="77" t="s">
        <v>94</v>
      </c>
      <c r="H133" s="77" t="s">
        <v>97</v>
      </c>
      <c r="I133" s="77" t="s">
        <v>94</v>
      </c>
      <c r="J133" s="77" t="s">
        <v>97</v>
      </c>
      <c r="K133" s="77" t="s">
        <v>94</v>
      </c>
      <c r="L133" s="77" t="s">
        <v>97</v>
      </c>
      <c r="M133" s="77" t="s">
        <v>94</v>
      </c>
      <c r="N133" s="77" t="s">
        <v>94</v>
      </c>
      <c r="O133" s="77" t="s">
        <v>94</v>
      </c>
      <c r="P133" s="77" t="s">
        <v>94</v>
      </c>
      <c r="Q133" s="124" t="e">
        <f t="shared" si="1"/>
        <v>#VALUE!</v>
      </c>
    </row>
    <row r="134" spans="1:17" ht="13.5" hidden="1" customHeight="1" x14ac:dyDescent="0.2">
      <c r="A134" s="70"/>
      <c r="B134" s="70"/>
      <c r="C134" s="70" t="s">
        <v>330</v>
      </c>
      <c r="D134" s="71" t="s">
        <v>331</v>
      </c>
      <c r="E134" s="76" t="s">
        <v>94</v>
      </c>
      <c r="F134" s="77" t="s">
        <v>97</v>
      </c>
      <c r="G134" s="77" t="s">
        <v>94</v>
      </c>
      <c r="H134" s="77" t="s">
        <v>97</v>
      </c>
      <c r="I134" s="77" t="s">
        <v>94</v>
      </c>
      <c r="J134" s="77" t="s">
        <v>97</v>
      </c>
      <c r="K134" s="77" t="s">
        <v>94</v>
      </c>
      <c r="L134" s="77" t="s">
        <v>97</v>
      </c>
      <c r="M134" s="77" t="s">
        <v>94</v>
      </c>
      <c r="N134" s="77" t="s">
        <v>94</v>
      </c>
      <c r="O134" s="77" t="s">
        <v>94</v>
      </c>
      <c r="P134" s="77" t="s">
        <v>94</v>
      </c>
      <c r="Q134" s="124" t="e">
        <f t="shared" si="1"/>
        <v>#VALUE!</v>
      </c>
    </row>
    <row r="135" spans="1:17" ht="13.5" hidden="1" customHeight="1" x14ac:dyDescent="0.2">
      <c r="A135" s="70"/>
      <c r="B135" s="70"/>
      <c r="C135" s="70" t="s">
        <v>332</v>
      </c>
      <c r="D135" s="71" t="s">
        <v>333</v>
      </c>
      <c r="E135" s="76" t="s">
        <v>94</v>
      </c>
      <c r="F135" s="77" t="s">
        <v>97</v>
      </c>
      <c r="G135" s="77" t="s">
        <v>94</v>
      </c>
      <c r="H135" s="77" t="s">
        <v>97</v>
      </c>
      <c r="I135" s="77" t="s">
        <v>94</v>
      </c>
      <c r="J135" s="77" t="s">
        <v>97</v>
      </c>
      <c r="K135" s="77" t="s">
        <v>94</v>
      </c>
      <c r="L135" s="77" t="s">
        <v>97</v>
      </c>
      <c r="M135" s="77" t="s">
        <v>94</v>
      </c>
      <c r="N135" s="77" t="s">
        <v>94</v>
      </c>
      <c r="O135" s="77" t="s">
        <v>94</v>
      </c>
      <c r="P135" s="77" t="s">
        <v>94</v>
      </c>
      <c r="Q135" s="124" t="e">
        <f t="shared" si="1"/>
        <v>#VALUE!</v>
      </c>
    </row>
    <row r="136" spans="1:17" ht="13.5" hidden="1" customHeight="1" x14ac:dyDescent="0.2">
      <c r="A136" s="70"/>
      <c r="B136" s="70"/>
      <c r="C136" s="70" t="s">
        <v>334</v>
      </c>
      <c r="D136" s="71" t="s">
        <v>335</v>
      </c>
      <c r="E136" s="76" t="s">
        <v>94</v>
      </c>
      <c r="F136" s="77" t="s">
        <v>97</v>
      </c>
      <c r="G136" s="77" t="s">
        <v>94</v>
      </c>
      <c r="H136" s="77" t="s">
        <v>97</v>
      </c>
      <c r="I136" s="77" t="s">
        <v>94</v>
      </c>
      <c r="J136" s="77" t="s">
        <v>97</v>
      </c>
      <c r="K136" s="77" t="s">
        <v>94</v>
      </c>
      <c r="L136" s="77" t="s">
        <v>97</v>
      </c>
      <c r="M136" s="77" t="s">
        <v>94</v>
      </c>
      <c r="N136" s="77" t="s">
        <v>94</v>
      </c>
      <c r="O136" s="77" t="s">
        <v>94</v>
      </c>
      <c r="P136" s="77" t="s">
        <v>94</v>
      </c>
      <c r="Q136" s="124" t="e">
        <f t="shared" si="1"/>
        <v>#VALUE!</v>
      </c>
    </row>
    <row r="137" spans="1:17" ht="13.5" hidden="1" customHeight="1" x14ac:dyDescent="0.2">
      <c r="A137" s="70"/>
      <c r="B137" s="70"/>
      <c r="C137" s="70" t="s">
        <v>336</v>
      </c>
      <c r="D137" s="71" t="s">
        <v>337</v>
      </c>
      <c r="E137" s="76" t="s">
        <v>110</v>
      </c>
      <c r="F137" s="77" t="s">
        <v>111</v>
      </c>
      <c r="G137" s="77" t="s">
        <v>110</v>
      </c>
      <c r="H137" s="77" t="s">
        <v>111</v>
      </c>
      <c r="I137" s="77" t="s">
        <v>110</v>
      </c>
      <c r="J137" s="77" t="s">
        <v>111</v>
      </c>
      <c r="K137" s="77" t="s">
        <v>110</v>
      </c>
      <c r="L137" s="77" t="s">
        <v>111</v>
      </c>
      <c r="M137" s="77" t="s">
        <v>110</v>
      </c>
      <c r="N137" s="77" t="s">
        <v>110</v>
      </c>
      <c r="O137" s="77" t="s">
        <v>110</v>
      </c>
      <c r="P137" s="77" t="s">
        <v>110</v>
      </c>
      <c r="Q137" s="124" t="e">
        <f t="shared" si="1"/>
        <v>#VALUE!</v>
      </c>
    </row>
    <row r="138" spans="1:17" ht="13.5" hidden="1" customHeight="1" x14ac:dyDescent="0.2">
      <c r="A138" s="70"/>
      <c r="B138" s="70"/>
      <c r="C138" s="70" t="s">
        <v>338</v>
      </c>
      <c r="D138" s="71" t="s">
        <v>339</v>
      </c>
      <c r="E138" s="76" t="s">
        <v>94</v>
      </c>
      <c r="F138" s="77" t="s">
        <v>97</v>
      </c>
      <c r="G138" s="77" t="s">
        <v>94</v>
      </c>
      <c r="H138" s="77" t="s">
        <v>97</v>
      </c>
      <c r="I138" s="77" t="s">
        <v>94</v>
      </c>
      <c r="J138" s="77" t="s">
        <v>97</v>
      </c>
      <c r="K138" s="77" t="s">
        <v>94</v>
      </c>
      <c r="L138" s="77" t="s">
        <v>97</v>
      </c>
      <c r="M138" s="77" t="s">
        <v>94</v>
      </c>
      <c r="N138" s="77" t="s">
        <v>94</v>
      </c>
      <c r="O138" s="77" t="s">
        <v>94</v>
      </c>
      <c r="P138" s="77" t="s">
        <v>94</v>
      </c>
      <c r="Q138" s="124" t="e">
        <f t="shared" si="1"/>
        <v>#VALUE!</v>
      </c>
    </row>
    <row r="139" spans="1:17" ht="13.5" hidden="1" customHeight="1" x14ac:dyDescent="0.2">
      <c r="A139" s="70"/>
      <c r="B139" s="70"/>
      <c r="C139" s="70" t="s">
        <v>340</v>
      </c>
      <c r="D139" s="71" t="s">
        <v>341</v>
      </c>
      <c r="E139" s="76" t="s">
        <v>94</v>
      </c>
      <c r="F139" s="77" t="s">
        <v>97</v>
      </c>
      <c r="G139" s="77" t="s">
        <v>94</v>
      </c>
      <c r="H139" s="77" t="s">
        <v>97</v>
      </c>
      <c r="I139" s="77" t="s">
        <v>94</v>
      </c>
      <c r="J139" s="77" t="s">
        <v>97</v>
      </c>
      <c r="K139" s="77" t="s">
        <v>94</v>
      </c>
      <c r="L139" s="77" t="s">
        <v>97</v>
      </c>
      <c r="M139" s="77" t="s">
        <v>94</v>
      </c>
      <c r="N139" s="77" t="s">
        <v>94</v>
      </c>
      <c r="O139" s="77" t="s">
        <v>94</v>
      </c>
      <c r="P139" s="77" t="s">
        <v>94</v>
      </c>
      <c r="Q139" s="124" t="e">
        <f t="shared" si="1"/>
        <v>#VALUE!</v>
      </c>
    </row>
    <row r="140" spans="1:17" ht="13.5" hidden="1" customHeight="1" x14ac:dyDescent="0.2">
      <c r="A140" s="70"/>
      <c r="B140" s="70"/>
      <c r="C140" s="70" t="s">
        <v>342</v>
      </c>
      <c r="D140" s="71" t="s">
        <v>343</v>
      </c>
      <c r="E140" s="76" t="s">
        <v>94</v>
      </c>
      <c r="F140" s="77" t="s">
        <v>97</v>
      </c>
      <c r="G140" s="77" t="s">
        <v>94</v>
      </c>
      <c r="H140" s="77" t="s">
        <v>97</v>
      </c>
      <c r="I140" s="77" t="s">
        <v>94</v>
      </c>
      <c r="J140" s="77" t="s">
        <v>97</v>
      </c>
      <c r="K140" s="77" t="s">
        <v>94</v>
      </c>
      <c r="L140" s="77" t="s">
        <v>97</v>
      </c>
      <c r="M140" s="77" t="s">
        <v>94</v>
      </c>
      <c r="N140" s="77" t="s">
        <v>94</v>
      </c>
      <c r="O140" s="77" t="s">
        <v>94</v>
      </c>
      <c r="P140" s="77" t="s">
        <v>94</v>
      </c>
      <c r="Q140" s="124" t="e">
        <f t="shared" si="1"/>
        <v>#VALUE!</v>
      </c>
    </row>
    <row r="141" spans="1:17" ht="13.5" hidden="1" customHeight="1" x14ac:dyDescent="0.2">
      <c r="A141" s="70"/>
      <c r="B141" s="70"/>
      <c r="C141" s="70" t="s">
        <v>344</v>
      </c>
      <c r="D141" s="71" t="s">
        <v>345</v>
      </c>
      <c r="E141" s="76" t="s">
        <v>94</v>
      </c>
      <c r="F141" s="77" t="s">
        <v>97</v>
      </c>
      <c r="G141" s="77" t="s">
        <v>94</v>
      </c>
      <c r="H141" s="77" t="s">
        <v>97</v>
      </c>
      <c r="I141" s="77" t="s">
        <v>94</v>
      </c>
      <c r="J141" s="77" t="s">
        <v>97</v>
      </c>
      <c r="K141" s="77" t="s">
        <v>94</v>
      </c>
      <c r="L141" s="77" t="s">
        <v>97</v>
      </c>
      <c r="M141" s="77" t="s">
        <v>94</v>
      </c>
      <c r="N141" s="77" t="s">
        <v>94</v>
      </c>
      <c r="O141" s="77" t="s">
        <v>94</v>
      </c>
      <c r="P141" s="77" t="s">
        <v>94</v>
      </c>
      <c r="Q141" s="124" t="e">
        <f t="shared" si="1"/>
        <v>#VALUE!</v>
      </c>
    </row>
    <row r="142" spans="1:17" ht="13.5" hidden="1" customHeight="1" x14ac:dyDescent="0.2">
      <c r="A142" s="70"/>
      <c r="B142" s="70"/>
      <c r="C142" s="70" t="s">
        <v>346</v>
      </c>
      <c r="D142" s="71" t="s">
        <v>347</v>
      </c>
      <c r="E142" s="76" t="s">
        <v>110</v>
      </c>
      <c r="F142" s="77" t="s">
        <v>111</v>
      </c>
      <c r="G142" s="77" t="s">
        <v>110</v>
      </c>
      <c r="H142" s="77" t="s">
        <v>111</v>
      </c>
      <c r="I142" s="77" t="s">
        <v>110</v>
      </c>
      <c r="J142" s="77" t="s">
        <v>111</v>
      </c>
      <c r="K142" s="77" t="s">
        <v>110</v>
      </c>
      <c r="L142" s="77" t="s">
        <v>111</v>
      </c>
      <c r="M142" s="77" t="s">
        <v>110</v>
      </c>
      <c r="N142" s="77" t="s">
        <v>110</v>
      </c>
      <c r="O142" s="77" t="s">
        <v>110</v>
      </c>
      <c r="P142" s="77" t="s">
        <v>110</v>
      </c>
      <c r="Q142" s="124" t="e">
        <f t="shared" ref="Q142:Q205" si="2">N142/L142*100</f>
        <v>#VALUE!</v>
      </c>
    </row>
    <row r="143" spans="1:17" ht="13.5" hidden="1" customHeight="1" x14ac:dyDescent="0.2">
      <c r="A143" s="70"/>
      <c r="B143" s="70"/>
      <c r="C143" s="70" t="s">
        <v>348</v>
      </c>
      <c r="D143" s="71" t="s">
        <v>349</v>
      </c>
      <c r="E143" s="76" t="s">
        <v>94</v>
      </c>
      <c r="F143" s="77" t="s">
        <v>97</v>
      </c>
      <c r="G143" s="77" t="s">
        <v>94</v>
      </c>
      <c r="H143" s="77" t="s">
        <v>97</v>
      </c>
      <c r="I143" s="77" t="s">
        <v>94</v>
      </c>
      <c r="J143" s="77" t="s">
        <v>97</v>
      </c>
      <c r="K143" s="77" t="s">
        <v>94</v>
      </c>
      <c r="L143" s="77" t="s">
        <v>97</v>
      </c>
      <c r="M143" s="77" t="s">
        <v>94</v>
      </c>
      <c r="N143" s="77" t="s">
        <v>94</v>
      </c>
      <c r="O143" s="77" t="s">
        <v>94</v>
      </c>
      <c r="P143" s="77" t="s">
        <v>94</v>
      </c>
      <c r="Q143" s="124" t="e">
        <f t="shared" si="2"/>
        <v>#VALUE!</v>
      </c>
    </row>
    <row r="144" spans="1:17" ht="13.5" hidden="1" customHeight="1" x14ac:dyDescent="0.2">
      <c r="A144" s="70"/>
      <c r="B144" s="70"/>
      <c r="C144" s="70" t="s">
        <v>350</v>
      </c>
      <c r="D144" s="71" t="s">
        <v>351</v>
      </c>
      <c r="E144" s="76" t="s">
        <v>94</v>
      </c>
      <c r="F144" s="77" t="s">
        <v>97</v>
      </c>
      <c r="G144" s="77" t="s">
        <v>94</v>
      </c>
      <c r="H144" s="77" t="s">
        <v>97</v>
      </c>
      <c r="I144" s="77" t="s">
        <v>94</v>
      </c>
      <c r="J144" s="77" t="s">
        <v>97</v>
      </c>
      <c r="K144" s="77" t="s">
        <v>94</v>
      </c>
      <c r="L144" s="77" t="s">
        <v>97</v>
      </c>
      <c r="M144" s="77" t="s">
        <v>94</v>
      </c>
      <c r="N144" s="77" t="s">
        <v>94</v>
      </c>
      <c r="O144" s="77" t="s">
        <v>94</v>
      </c>
      <c r="P144" s="77" t="s">
        <v>94</v>
      </c>
      <c r="Q144" s="124" t="e">
        <f t="shared" si="2"/>
        <v>#VALUE!</v>
      </c>
    </row>
    <row r="145" spans="1:17" ht="13.5" hidden="1" customHeight="1" x14ac:dyDescent="0.2">
      <c r="A145" s="70"/>
      <c r="B145" s="70"/>
      <c r="C145" s="70" t="s">
        <v>352</v>
      </c>
      <c r="D145" s="71" t="s">
        <v>353</v>
      </c>
      <c r="E145" s="76" t="s">
        <v>94</v>
      </c>
      <c r="F145" s="77" t="s">
        <v>97</v>
      </c>
      <c r="G145" s="77" t="s">
        <v>94</v>
      </c>
      <c r="H145" s="77" t="s">
        <v>97</v>
      </c>
      <c r="I145" s="77" t="s">
        <v>94</v>
      </c>
      <c r="J145" s="77" t="s">
        <v>97</v>
      </c>
      <c r="K145" s="77" t="s">
        <v>94</v>
      </c>
      <c r="L145" s="77" t="s">
        <v>97</v>
      </c>
      <c r="M145" s="77" t="s">
        <v>94</v>
      </c>
      <c r="N145" s="77" t="s">
        <v>94</v>
      </c>
      <c r="O145" s="77" t="s">
        <v>94</v>
      </c>
      <c r="P145" s="77" t="s">
        <v>94</v>
      </c>
      <c r="Q145" s="124" t="e">
        <f t="shared" si="2"/>
        <v>#VALUE!</v>
      </c>
    </row>
    <row r="146" spans="1:17" ht="13.5" hidden="1" customHeight="1" x14ac:dyDescent="0.2">
      <c r="A146" s="70"/>
      <c r="B146" s="70"/>
      <c r="C146" s="70" t="s">
        <v>354</v>
      </c>
      <c r="D146" s="71" t="s">
        <v>355</v>
      </c>
      <c r="E146" s="76" t="s">
        <v>94</v>
      </c>
      <c r="F146" s="77" t="s">
        <v>97</v>
      </c>
      <c r="G146" s="77" t="s">
        <v>94</v>
      </c>
      <c r="H146" s="77" t="s">
        <v>97</v>
      </c>
      <c r="I146" s="77" t="s">
        <v>94</v>
      </c>
      <c r="J146" s="77" t="s">
        <v>97</v>
      </c>
      <c r="K146" s="77" t="s">
        <v>94</v>
      </c>
      <c r="L146" s="77" t="s">
        <v>97</v>
      </c>
      <c r="M146" s="77" t="s">
        <v>94</v>
      </c>
      <c r="N146" s="77" t="s">
        <v>94</v>
      </c>
      <c r="O146" s="77" t="s">
        <v>94</v>
      </c>
      <c r="P146" s="77" t="s">
        <v>94</v>
      </c>
      <c r="Q146" s="124" t="e">
        <f t="shared" si="2"/>
        <v>#VALUE!</v>
      </c>
    </row>
    <row r="147" spans="1:17" ht="13.5" hidden="1" customHeight="1" x14ac:dyDescent="0.2">
      <c r="A147" s="70"/>
      <c r="B147" s="70"/>
      <c r="C147" s="70" t="s">
        <v>356</v>
      </c>
      <c r="D147" s="71" t="s">
        <v>357</v>
      </c>
      <c r="E147" s="76" t="s">
        <v>94</v>
      </c>
      <c r="F147" s="77" t="s">
        <v>97</v>
      </c>
      <c r="G147" s="77" t="s">
        <v>94</v>
      </c>
      <c r="H147" s="77" t="s">
        <v>97</v>
      </c>
      <c r="I147" s="77" t="s">
        <v>94</v>
      </c>
      <c r="J147" s="77" t="s">
        <v>97</v>
      </c>
      <c r="K147" s="77" t="s">
        <v>94</v>
      </c>
      <c r="L147" s="77" t="s">
        <v>97</v>
      </c>
      <c r="M147" s="77" t="s">
        <v>94</v>
      </c>
      <c r="N147" s="77" t="s">
        <v>94</v>
      </c>
      <c r="O147" s="77" t="s">
        <v>94</v>
      </c>
      <c r="P147" s="77" t="s">
        <v>94</v>
      </c>
      <c r="Q147" s="124" t="e">
        <f t="shared" si="2"/>
        <v>#VALUE!</v>
      </c>
    </row>
    <row r="148" spans="1:17" ht="13.5" hidden="1" customHeight="1" x14ac:dyDescent="0.2">
      <c r="A148" s="70"/>
      <c r="B148" s="183" t="s">
        <v>358</v>
      </c>
      <c r="C148" s="183"/>
      <c r="D148" s="71" t="s">
        <v>359</v>
      </c>
      <c r="E148" s="76">
        <v>8</v>
      </c>
      <c r="F148" s="77">
        <v>68</v>
      </c>
      <c r="G148" s="77" t="s">
        <v>94</v>
      </c>
      <c r="H148" s="77" t="s">
        <v>97</v>
      </c>
      <c r="I148" s="77" t="s">
        <v>94</v>
      </c>
      <c r="J148" s="77" t="s">
        <v>97</v>
      </c>
      <c r="K148" s="77">
        <v>8</v>
      </c>
      <c r="L148" s="77">
        <v>68</v>
      </c>
      <c r="M148" s="77" t="s">
        <v>94</v>
      </c>
      <c r="N148" s="77" t="s">
        <v>94</v>
      </c>
      <c r="O148" s="77" t="s">
        <v>94</v>
      </c>
      <c r="P148" s="77" t="s">
        <v>94</v>
      </c>
      <c r="Q148" s="124" t="e">
        <f t="shared" si="2"/>
        <v>#VALUE!</v>
      </c>
    </row>
    <row r="149" spans="1:17" ht="13.5" hidden="1" customHeight="1" x14ac:dyDescent="0.2">
      <c r="A149" s="70"/>
      <c r="B149" s="70"/>
      <c r="C149" s="70" t="s">
        <v>360</v>
      </c>
      <c r="D149" s="71" t="s">
        <v>361</v>
      </c>
      <c r="E149" s="76" t="s">
        <v>94</v>
      </c>
      <c r="F149" s="77" t="s">
        <v>97</v>
      </c>
      <c r="G149" s="77" t="s">
        <v>94</v>
      </c>
      <c r="H149" s="77" t="s">
        <v>97</v>
      </c>
      <c r="I149" s="77" t="s">
        <v>94</v>
      </c>
      <c r="J149" s="77" t="s">
        <v>97</v>
      </c>
      <c r="K149" s="77" t="s">
        <v>94</v>
      </c>
      <c r="L149" s="77" t="s">
        <v>97</v>
      </c>
      <c r="M149" s="77" t="s">
        <v>94</v>
      </c>
      <c r="N149" s="77" t="s">
        <v>94</v>
      </c>
      <c r="O149" s="77" t="s">
        <v>94</v>
      </c>
      <c r="P149" s="77" t="s">
        <v>94</v>
      </c>
      <c r="Q149" s="124" t="e">
        <f t="shared" si="2"/>
        <v>#VALUE!</v>
      </c>
    </row>
    <row r="150" spans="1:17" ht="13.5" hidden="1" customHeight="1" x14ac:dyDescent="0.2">
      <c r="A150" s="70"/>
      <c r="B150" s="70"/>
      <c r="C150" s="70" t="s">
        <v>362</v>
      </c>
      <c r="D150" s="71" t="s">
        <v>363</v>
      </c>
      <c r="E150" s="76" t="s">
        <v>94</v>
      </c>
      <c r="F150" s="77" t="s">
        <v>97</v>
      </c>
      <c r="G150" s="77" t="s">
        <v>94</v>
      </c>
      <c r="H150" s="77" t="s">
        <v>97</v>
      </c>
      <c r="I150" s="77" t="s">
        <v>94</v>
      </c>
      <c r="J150" s="77" t="s">
        <v>97</v>
      </c>
      <c r="K150" s="77" t="s">
        <v>94</v>
      </c>
      <c r="L150" s="77" t="s">
        <v>97</v>
      </c>
      <c r="M150" s="77" t="s">
        <v>94</v>
      </c>
      <c r="N150" s="77" t="s">
        <v>94</v>
      </c>
      <c r="O150" s="77" t="s">
        <v>94</v>
      </c>
      <c r="P150" s="77" t="s">
        <v>94</v>
      </c>
      <c r="Q150" s="124" t="e">
        <f t="shared" si="2"/>
        <v>#VALUE!</v>
      </c>
    </row>
    <row r="151" spans="1:17" ht="13.5" hidden="1" customHeight="1" x14ac:dyDescent="0.2">
      <c r="A151" s="70"/>
      <c r="B151" s="70"/>
      <c r="C151" s="70" t="s">
        <v>364</v>
      </c>
      <c r="D151" s="71" t="s">
        <v>365</v>
      </c>
      <c r="E151" s="76" t="s">
        <v>110</v>
      </c>
      <c r="F151" s="77" t="s">
        <v>111</v>
      </c>
      <c r="G151" s="77" t="s">
        <v>110</v>
      </c>
      <c r="H151" s="77" t="s">
        <v>111</v>
      </c>
      <c r="I151" s="77" t="s">
        <v>110</v>
      </c>
      <c r="J151" s="77" t="s">
        <v>111</v>
      </c>
      <c r="K151" s="77" t="s">
        <v>110</v>
      </c>
      <c r="L151" s="77" t="s">
        <v>111</v>
      </c>
      <c r="M151" s="77" t="s">
        <v>110</v>
      </c>
      <c r="N151" s="77" t="s">
        <v>110</v>
      </c>
      <c r="O151" s="77" t="s">
        <v>110</v>
      </c>
      <c r="P151" s="77" t="s">
        <v>110</v>
      </c>
      <c r="Q151" s="124" t="e">
        <f t="shared" si="2"/>
        <v>#VALUE!</v>
      </c>
    </row>
    <row r="152" spans="1:17" ht="13.5" hidden="1" customHeight="1" x14ac:dyDescent="0.2">
      <c r="A152" s="70"/>
      <c r="B152" s="70"/>
      <c r="C152" s="70" t="s">
        <v>366</v>
      </c>
      <c r="D152" s="71" t="s">
        <v>367</v>
      </c>
      <c r="E152" s="76" t="s">
        <v>110</v>
      </c>
      <c r="F152" s="77" t="s">
        <v>111</v>
      </c>
      <c r="G152" s="77" t="s">
        <v>110</v>
      </c>
      <c r="H152" s="77" t="s">
        <v>111</v>
      </c>
      <c r="I152" s="77" t="s">
        <v>110</v>
      </c>
      <c r="J152" s="77" t="s">
        <v>111</v>
      </c>
      <c r="K152" s="77" t="s">
        <v>110</v>
      </c>
      <c r="L152" s="77" t="s">
        <v>111</v>
      </c>
      <c r="M152" s="77" t="s">
        <v>110</v>
      </c>
      <c r="N152" s="77" t="s">
        <v>110</v>
      </c>
      <c r="O152" s="77" t="s">
        <v>110</v>
      </c>
      <c r="P152" s="77" t="s">
        <v>110</v>
      </c>
      <c r="Q152" s="124" t="e">
        <f t="shared" si="2"/>
        <v>#VALUE!</v>
      </c>
    </row>
    <row r="153" spans="1:17" ht="13.5" hidden="1" customHeight="1" x14ac:dyDescent="0.2">
      <c r="A153" s="70"/>
      <c r="B153" s="70"/>
      <c r="C153" s="70" t="s">
        <v>368</v>
      </c>
      <c r="D153" s="71" t="s">
        <v>369</v>
      </c>
      <c r="E153" s="76" t="s">
        <v>94</v>
      </c>
      <c r="F153" s="77" t="s">
        <v>97</v>
      </c>
      <c r="G153" s="77" t="s">
        <v>94</v>
      </c>
      <c r="H153" s="77" t="s">
        <v>97</v>
      </c>
      <c r="I153" s="77" t="s">
        <v>94</v>
      </c>
      <c r="J153" s="77" t="s">
        <v>97</v>
      </c>
      <c r="K153" s="77" t="s">
        <v>94</v>
      </c>
      <c r="L153" s="77" t="s">
        <v>97</v>
      </c>
      <c r="M153" s="77" t="s">
        <v>94</v>
      </c>
      <c r="N153" s="77" t="s">
        <v>94</v>
      </c>
      <c r="O153" s="77" t="s">
        <v>94</v>
      </c>
      <c r="P153" s="77" t="s">
        <v>94</v>
      </c>
      <c r="Q153" s="124" t="e">
        <f t="shared" si="2"/>
        <v>#VALUE!</v>
      </c>
    </row>
    <row r="154" spans="1:17" ht="13.5" hidden="1" customHeight="1" x14ac:dyDescent="0.2">
      <c r="A154" s="70"/>
      <c r="B154" s="183" t="s">
        <v>370</v>
      </c>
      <c r="C154" s="183"/>
      <c r="D154" s="71" t="s">
        <v>371</v>
      </c>
      <c r="E154" s="76">
        <v>26</v>
      </c>
      <c r="F154" s="77">
        <v>1596</v>
      </c>
      <c r="G154" s="77">
        <v>1</v>
      </c>
      <c r="H154" s="77">
        <v>105</v>
      </c>
      <c r="I154" s="77" t="s">
        <v>94</v>
      </c>
      <c r="J154" s="77" t="s">
        <v>97</v>
      </c>
      <c r="K154" s="77">
        <v>26</v>
      </c>
      <c r="L154" s="77">
        <v>1491</v>
      </c>
      <c r="M154" s="77">
        <v>2</v>
      </c>
      <c r="N154" s="77">
        <v>1092</v>
      </c>
      <c r="O154" s="77">
        <v>1</v>
      </c>
      <c r="P154" s="77">
        <v>105</v>
      </c>
      <c r="Q154" s="124">
        <f t="shared" si="2"/>
        <v>73.239436619718319</v>
      </c>
    </row>
    <row r="155" spans="1:17" ht="13.5" hidden="1" customHeight="1" x14ac:dyDescent="0.2">
      <c r="A155" s="70"/>
      <c r="B155" s="70"/>
      <c r="C155" s="70" t="s">
        <v>372</v>
      </c>
      <c r="D155" s="71" t="s">
        <v>373</v>
      </c>
      <c r="E155" s="76" t="s">
        <v>110</v>
      </c>
      <c r="F155" s="77" t="s">
        <v>111</v>
      </c>
      <c r="G155" s="77" t="s">
        <v>110</v>
      </c>
      <c r="H155" s="77" t="s">
        <v>111</v>
      </c>
      <c r="I155" s="77" t="s">
        <v>110</v>
      </c>
      <c r="J155" s="77" t="s">
        <v>111</v>
      </c>
      <c r="K155" s="77" t="s">
        <v>110</v>
      </c>
      <c r="L155" s="77" t="s">
        <v>111</v>
      </c>
      <c r="M155" s="77" t="s">
        <v>110</v>
      </c>
      <c r="N155" s="77" t="s">
        <v>110</v>
      </c>
      <c r="O155" s="77" t="s">
        <v>110</v>
      </c>
      <c r="P155" s="77" t="s">
        <v>110</v>
      </c>
      <c r="Q155" s="124" t="e">
        <f t="shared" si="2"/>
        <v>#VALUE!</v>
      </c>
    </row>
    <row r="156" spans="1:17" ht="13.5" hidden="1" customHeight="1" x14ac:dyDescent="0.2">
      <c r="A156" s="70"/>
      <c r="B156" s="70"/>
      <c r="C156" s="70" t="s">
        <v>374</v>
      </c>
      <c r="D156" s="71" t="s">
        <v>375</v>
      </c>
      <c r="E156" s="76" t="s">
        <v>110</v>
      </c>
      <c r="F156" s="77" t="s">
        <v>111</v>
      </c>
      <c r="G156" s="77" t="s">
        <v>110</v>
      </c>
      <c r="H156" s="77" t="s">
        <v>111</v>
      </c>
      <c r="I156" s="77" t="s">
        <v>110</v>
      </c>
      <c r="J156" s="77" t="s">
        <v>111</v>
      </c>
      <c r="K156" s="77" t="s">
        <v>110</v>
      </c>
      <c r="L156" s="77" t="s">
        <v>111</v>
      </c>
      <c r="M156" s="77" t="s">
        <v>110</v>
      </c>
      <c r="N156" s="77" t="s">
        <v>110</v>
      </c>
      <c r="O156" s="77" t="s">
        <v>110</v>
      </c>
      <c r="P156" s="77" t="s">
        <v>110</v>
      </c>
      <c r="Q156" s="124" t="e">
        <f t="shared" si="2"/>
        <v>#VALUE!</v>
      </c>
    </row>
    <row r="157" spans="1:17" ht="13.5" hidden="1" customHeight="1" x14ac:dyDescent="0.2">
      <c r="A157" s="70"/>
      <c r="B157" s="70"/>
      <c r="C157" s="70" t="s">
        <v>376</v>
      </c>
      <c r="D157" s="71" t="s">
        <v>377</v>
      </c>
      <c r="E157" s="76" t="s">
        <v>94</v>
      </c>
      <c r="F157" s="77" t="s">
        <v>97</v>
      </c>
      <c r="G157" s="77" t="s">
        <v>94</v>
      </c>
      <c r="H157" s="77" t="s">
        <v>97</v>
      </c>
      <c r="I157" s="77" t="s">
        <v>94</v>
      </c>
      <c r="J157" s="77" t="s">
        <v>97</v>
      </c>
      <c r="K157" s="77" t="s">
        <v>94</v>
      </c>
      <c r="L157" s="77" t="s">
        <v>97</v>
      </c>
      <c r="M157" s="77" t="s">
        <v>94</v>
      </c>
      <c r="N157" s="77" t="s">
        <v>94</v>
      </c>
      <c r="O157" s="77" t="s">
        <v>94</v>
      </c>
      <c r="P157" s="77" t="s">
        <v>94</v>
      </c>
      <c r="Q157" s="124" t="e">
        <f t="shared" si="2"/>
        <v>#VALUE!</v>
      </c>
    </row>
    <row r="158" spans="1:17" ht="13.5" hidden="1" customHeight="1" x14ac:dyDescent="0.2">
      <c r="A158" s="70"/>
      <c r="B158" s="70"/>
      <c r="C158" s="70" t="s">
        <v>378</v>
      </c>
      <c r="D158" s="71" t="s">
        <v>379</v>
      </c>
      <c r="E158" s="76">
        <v>8</v>
      </c>
      <c r="F158" s="77">
        <v>97</v>
      </c>
      <c r="G158" s="77" t="s">
        <v>94</v>
      </c>
      <c r="H158" s="77" t="s">
        <v>97</v>
      </c>
      <c r="I158" s="77" t="s">
        <v>94</v>
      </c>
      <c r="J158" s="77" t="s">
        <v>97</v>
      </c>
      <c r="K158" s="77">
        <v>8</v>
      </c>
      <c r="L158" s="77">
        <v>97</v>
      </c>
      <c r="M158" s="77" t="s">
        <v>94</v>
      </c>
      <c r="N158" s="77" t="s">
        <v>94</v>
      </c>
      <c r="O158" s="77" t="s">
        <v>94</v>
      </c>
      <c r="P158" s="77" t="s">
        <v>94</v>
      </c>
      <c r="Q158" s="124" t="e">
        <f t="shared" si="2"/>
        <v>#VALUE!</v>
      </c>
    </row>
    <row r="159" spans="1:17" ht="13.5" hidden="1" customHeight="1" x14ac:dyDescent="0.2">
      <c r="A159" s="70"/>
      <c r="B159" s="70"/>
      <c r="C159" s="70" t="s">
        <v>380</v>
      </c>
      <c r="D159" s="71" t="s">
        <v>381</v>
      </c>
      <c r="E159" s="76">
        <v>4</v>
      </c>
      <c r="F159" s="77">
        <v>19</v>
      </c>
      <c r="G159" s="77" t="s">
        <v>94</v>
      </c>
      <c r="H159" s="77" t="s">
        <v>97</v>
      </c>
      <c r="I159" s="77" t="s">
        <v>94</v>
      </c>
      <c r="J159" s="77" t="s">
        <v>97</v>
      </c>
      <c r="K159" s="77">
        <v>4</v>
      </c>
      <c r="L159" s="77">
        <v>19</v>
      </c>
      <c r="M159" s="77">
        <v>1</v>
      </c>
      <c r="N159" s="77">
        <v>3</v>
      </c>
      <c r="O159" s="77" t="s">
        <v>94</v>
      </c>
      <c r="P159" s="77" t="s">
        <v>94</v>
      </c>
      <c r="Q159" s="124">
        <f t="shared" si="2"/>
        <v>15.789473684210526</v>
      </c>
    </row>
    <row r="160" spans="1:17" ht="13.5" hidden="1" customHeight="1" x14ac:dyDescent="0.2">
      <c r="A160" s="70"/>
      <c r="B160" s="70"/>
      <c r="C160" s="70" t="s">
        <v>382</v>
      </c>
      <c r="D160" s="71" t="s">
        <v>383</v>
      </c>
      <c r="E160" s="76">
        <v>9</v>
      </c>
      <c r="F160" s="77">
        <v>1444</v>
      </c>
      <c r="G160" s="77">
        <v>1</v>
      </c>
      <c r="H160" s="77">
        <v>105</v>
      </c>
      <c r="I160" s="77" t="s">
        <v>94</v>
      </c>
      <c r="J160" s="77" t="s">
        <v>97</v>
      </c>
      <c r="K160" s="77">
        <v>9</v>
      </c>
      <c r="L160" s="77">
        <v>1340</v>
      </c>
      <c r="M160" s="77">
        <v>1</v>
      </c>
      <c r="N160" s="77">
        <v>1089</v>
      </c>
      <c r="O160" s="77">
        <v>1</v>
      </c>
      <c r="P160" s="77">
        <v>105</v>
      </c>
      <c r="Q160" s="124">
        <f t="shared" si="2"/>
        <v>81.268656716417908</v>
      </c>
    </row>
    <row r="161" spans="1:17" ht="13.5" hidden="1" customHeight="1" x14ac:dyDescent="0.2">
      <c r="A161" s="70"/>
      <c r="B161" s="183" t="s">
        <v>384</v>
      </c>
      <c r="C161" s="183"/>
      <c r="D161" s="71" t="s">
        <v>385</v>
      </c>
      <c r="E161" s="76">
        <v>11</v>
      </c>
      <c r="F161" s="77">
        <v>429</v>
      </c>
      <c r="G161" s="77">
        <v>1</v>
      </c>
      <c r="H161" s="77">
        <v>1</v>
      </c>
      <c r="I161" s="77" t="s">
        <v>94</v>
      </c>
      <c r="J161" s="77" t="s">
        <v>97</v>
      </c>
      <c r="K161" s="77">
        <v>11</v>
      </c>
      <c r="L161" s="77">
        <v>428</v>
      </c>
      <c r="M161" s="77">
        <v>1</v>
      </c>
      <c r="N161" s="77">
        <v>4</v>
      </c>
      <c r="O161" s="77" t="s">
        <v>94</v>
      </c>
      <c r="P161" s="77" t="s">
        <v>94</v>
      </c>
      <c r="Q161" s="124">
        <f t="shared" si="2"/>
        <v>0.93457943925233633</v>
      </c>
    </row>
    <row r="162" spans="1:17" ht="13.5" hidden="1" customHeight="1" x14ac:dyDescent="0.2">
      <c r="A162" s="70"/>
      <c r="B162" s="70"/>
      <c r="C162" s="70" t="s">
        <v>386</v>
      </c>
      <c r="D162" s="71" t="s">
        <v>387</v>
      </c>
      <c r="E162" s="76" t="s">
        <v>110</v>
      </c>
      <c r="F162" s="77" t="s">
        <v>111</v>
      </c>
      <c r="G162" s="77" t="s">
        <v>110</v>
      </c>
      <c r="H162" s="77" t="s">
        <v>111</v>
      </c>
      <c r="I162" s="77" t="s">
        <v>110</v>
      </c>
      <c r="J162" s="77" t="s">
        <v>111</v>
      </c>
      <c r="K162" s="77" t="s">
        <v>110</v>
      </c>
      <c r="L162" s="77" t="s">
        <v>111</v>
      </c>
      <c r="M162" s="77" t="s">
        <v>110</v>
      </c>
      <c r="N162" s="77" t="s">
        <v>110</v>
      </c>
      <c r="O162" s="77" t="s">
        <v>110</v>
      </c>
      <c r="P162" s="77" t="s">
        <v>110</v>
      </c>
      <c r="Q162" s="124" t="e">
        <f t="shared" si="2"/>
        <v>#VALUE!</v>
      </c>
    </row>
    <row r="163" spans="1:17" ht="13.5" hidden="1" customHeight="1" x14ac:dyDescent="0.2">
      <c r="A163" s="70"/>
      <c r="B163" s="70"/>
      <c r="C163" s="70" t="s">
        <v>388</v>
      </c>
      <c r="D163" s="71" t="s">
        <v>389</v>
      </c>
      <c r="E163" s="76" t="s">
        <v>94</v>
      </c>
      <c r="F163" s="77" t="s">
        <v>97</v>
      </c>
      <c r="G163" s="77" t="s">
        <v>94</v>
      </c>
      <c r="H163" s="77" t="s">
        <v>97</v>
      </c>
      <c r="I163" s="77" t="s">
        <v>94</v>
      </c>
      <c r="J163" s="77" t="s">
        <v>97</v>
      </c>
      <c r="K163" s="77" t="s">
        <v>94</v>
      </c>
      <c r="L163" s="77" t="s">
        <v>97</v>
      </c>
      <c r="M163" s="77" t="s">
        <v>94</v>
      </c>
      <c r="N163" s="77" t="s">
        <v>94</v>
      </c>
      <c r="O163" s="77" t="s">
        <v>94</v>
      </c>
      <c r="P163" s="77" t="s">
        <v>94</v>
      </c>
      <c r="Q163" s="124" t="e">
        <f t="shared" si="2"/>
        <v>#VALUE!</v>
      </c>
    </row>
    <row r="164" spans="1:17" ht="13.5" hidden="1" customHeight="1" x14ac:dyDescent="0.2">
      <c r="A164" s="70"/>
      <c r="B164" s="70"/>
      <c r="C164" s="70" t="s">
        <v>390</v>
      </c>
      <c r="D164" s="71" t="s">
        <v>391</v>
      </c>
      <c r="E164" s="76">
        <v>8</v>
      </c>
      <c r="F164" s="77">
        <v>61</v>
      </c>
      <c r="G164" s="77">
        <v>1</v>
      </c>
      <c r="H164" s="77">
        <v>1</v>
      </c>
      <c r="I164" s="77" t="s">
        <v>94</v>
      </c>
      <c r="J164" s="77" t="s">
        <v>97</v>
      </c>
      <c r="K164" s="77">
        <v>8</v>
      </c>
      <c r="L164" s="77">
        <v>60</v>
      </c>
      <c r="M164" s="77" t="s">
        <v>94</v>
      </c>
      <c r="N164" s="77" t="s">
        <v>94</v>
      </c>
      <c r="O164" s="77" t="s">
        <v>94</v>
      </c>
      <c r="P164" s="77" t="s">
        <v>94</v>
      </c>
      <c r="Q164" s="124" t="e">
        <f t="shared" si="2"/>
        <v>#VALUE!</v>
      </c>
    </row>
    <row r="165" spans="1:17" ht="13.5" hidden="1" customHeight="1" x14ac:dyDescent="0.2">
      <c r="A165" s="70"/>
      <c r="B165" s="70"/>
      <c r="C165" s="70" t="s">
        <v>392</v>
      </c>
      <c r="D165" s="71" t="s">
        <v>393</v>
      </c>
      <c r="E165" s="76" t="s">
        <v>110</v>
      </c>
      <c r="F165" s="77" t="s">
        <v>111</v>
      </c>
      <c r="G165" s="77" t="s">
        <v>110</v>
      </c>
      <c r="H165" s="77" t="s">
        <v>111</v>
      </c>
      <c r="I165" s="77" t="s">
        <v>110</v>
      </c>
      <c r="J165" s="77" t="s">
        <v>111</v>
      </c>
      <c r="K165" s="77" t="s">
        <v>110</v>
      </c>
      <c r="L165" s="77" t="s">
        <v>111</v>
      </c>
      <c r="M165" s="77" t="s">
        <v>110</v>
      </c>
      <c r="N165" s="77" t="s">
        <v>110</v>
      </c>
      <c r="O165" s="77" t="s">
        <v>110</v>
      </c>
      <c r="P165" s="77" t="s">
        <v>110</v>
      </c>
      <c r="Q165" s="124" t="e">
        <f t="shared" si="2"/>
        <v>#VALUE!</v>
      </c>
    </row>
    <row r="166" spans="1:17" ht="13.5" hidden="1" customHeight="1" x14ac:dyDescent="0.2">
      <c r="A166" s="70"/>
      <c r="B166" s="183" t="s">
        <v>394</v>
      </c>
      <c r="C166" s="183"/>
      <c r="D166" s="71" t="s">
        <v>395</v>
      </c>
      <c r="E166" s="76">
        <v>11</v>
      </c>
      <c r="F166" s="77">
        <v>138</v>
      </c>
      <c r="G166" s="77">
        <v>1</v>
      </c>
      <c r="H166" s="77">
        <v>20</v>
      </c>
      <c r="I166" s="77" t="s">
        <v>94</v>
      </c>
      <c r="J166" s="77" t="s">
        <v>97</v>
      </c>
      <c r="K166" s="77">
        <v>11</v>
      </c>
      <c r="L166" s="77">
        <v>118</v>
      </c>
      <c r="M166" s="77">
        <v>5</v>
      </c>
      <c r="N166" s="77">
        <v>68</v>
      </c>
      <c r="O166" s="77" t="s">
        <v>94</v>
      </c>
      <c r="P166" s="77" t="s">
        <v>94</v>
      </c>
      <c r="Q166" s="124">
        <f t="shared" si="2"/>
        <v>57.627118644067799</v>
      </c>
    </row>
    <row r="167" spans="1:17" ht="13.5" hidden="1" customHeight="1" x14ac:dyDescent="0.2">
      <c r="A167" s="70"/>
      <c r="B167" s="70"/>
      <c r="C167" s="70" t="s">
        <v>396</v>
      </c>
      <c r="D167" s="71" t="s">
        <v>397</v>
      </c>
      <c r="E167" s="76" t="s">
        <v>94</v>
      </c>
      <c r="F167" s="77" t="s">
        <v>97</v>
      </c>
      <c r="G167" s="77" t="s">
        <v>94</v>
      </c>
      <c r="H167" s="77" t="s">
        <v>97</v>
      </c>
      <c r="I167" s="77" t="s">
        <v>94</v>
      </c>
      <c r="J167" s="77" t="s">
        <v>97</v>
      </c>
      <c r="K167" s="77" t="s">
        <v>94</v>
      </c>
      <c r="L167" s="77" t="s">
        <v>97</v>
      </c>
      <c r="M167" s="77" t="s">
        <v>94</v>
      </c>
      <c r="N167" s="77" t="s">
        <v>94</v>
      </c>
      <c r="O167" s="77" t="s">
        <v>94</v>
      </c>
      <c r="P167" s="77" t="s">
        <v>94</v>
      </c>
      <c r="Q167" s="124" t="e">
        <f t="shared" si="2"/>
        <v>#VALUE!</v>
      </c>
    </row>
    <row r="168" spans="1:17" ht="13.5" hidden="1" customHeight="1" x14ac:dyDescent="0.2">
      <c r="A168" s="70"/>
      <c r="B168" s="70"/>
      <c r="C168" s="70" t="s">
        <v>161</v>
      </c>
      <c r="D168" s="71" t="s">
        <v>398</v>
      </c>
      <c r="E168" s="76" t="s">
        <v>94</v>
      </c>
      <c r="F168" s="77" t="s">
        <v>97</v>
      </c>
      <c r="G168" s="77" t="s">
        <v>94</v>
      </c>
      <c r="H168" s="77" t="s">
        <v>97</v>
      </c>
      <c r="I168" s="77" t="s">
        <v>94</v>
      </c>
      <c r="J168" s="77" t="s">
        <v>97</v>
      </c>
      <c r="K168" s="77" t="s">
        <v>94</v>
      </c>
      <c r="L168" s="77" t="s">
        <v>97</v>
      </c>
      <c r="M168" s="77" t="s">
        <v>94</v>
      </c>
      <c r="N168" s="77" t="s">
        <v>94</v>
      </c>
      <c r="O168" s="77" t="s">
        <v>94</v>
      </c>
      <c r="P168" s="77" t="s">
        <v>94</v>
      </c>
      <c r="Q168" s="124" t="e">
        <f t="shared" si="2"/>
        <v>#VALUE!</v>
      </c>
    </row>
    <row r="169" spans="1:17" ht="13.5" hidden="1" customHeight="1" x14ac:dyDescent="0.2">
      <c r="A169" s="70"/>
      <c r="B169" s="70"/>
      <c r="C169" s="70" t="s">
        <v>399</v>
      </c>
      <c r="D169" s="71" t="s">
        <v>400</v>
      </c>
      <c r="E169" s="76" t="s">
        <v>94</v>
      </c>
      <c r="F169" s="77" t="s">
        <v>97</v>
      </c>
      <c r="G169" s="77" t="s">
        <v>94</v>
      </c>
      <c r="H169" s="77" t="s">
        <v>97</v>
      </c>
      <c r="I169" s="77" t="s">
        <v>94</v>
      </c>
      <c r="J169" s="77" t="s">
        <v>97</v>
      </c>
      <c r="K169" s="77" t="s">
        <v>94</v>
      </c>
      <c r="L169" s="77" t="s">
        <v>97</v>
      </c>
      <c r="M169" s="77" t="s">
        <v>94</v>
      </c>
      <c r="N169" s="77" t="s">
        <v>94</v>
      </c>
      <c r="O169" s="77" t="s">
        <v>94</v>
      </c>
      <c r="P169" s="77" t="s">
        <v>94</v>
      </c>
      <c r="Q169" s="124" t="e">
        <f t="shared" si="2"/>
        <v>#VALUE!</v>
      </c>
    </row>
    <row r="170" spans="1:17" ht="13.5" hidden="1" customHeight="1" x14ac:dyDescent="0.2">
      <c r="A170" s="70"/>
      <c r="B170" s="70"/>
      <c r="C170" s="70" t="s">
        <v>401</v>
      </c>
      <c r="D170" s="71" t="s">
        <v>402</v>
      </c>
      <c r="E170" s="76">
        <v>4</v>
      </c>
      <c r="F170" s="77">
        <v>89</v>
      </c>
      <c r="G170" s="77">
        <v>1</v>
      </c>
      <c r="H170" s="77">
        <v>20</v>
      </c>
      <c r="I170" s="77" t="s">
        <v>94</v>
      </c>
      <c r="J170" s="77" t="s">
        <v>97</v>
      </c>
      <c r="K170" s="77">
        <v>4</v>
      </c>
      <c r="L170" s="77">
        <v>69</v>
      </c>
      <c r="M170" s="77">
        <v>3</v>
      </c>
      <c r="N170" s="77">
        <v>51</v>
      </c>
      <c r="O170" s="77" t="s">
        <v>94</v>
      </c>
      <c r="P170" s="77" t="s">
        <v>94</v>
      </c>
      <c r="Q170" s="124">
        <f t="shared" si="2"/>
        <v>73.91304347826086</v>
      </c>
    </row>
    <row r="171" spans="1:17" ht="13.5" hidden="1" customHeight="1" x14ac:dyDescent="0.2">
      <c r="A171" s="70"/>
      <c r="B171" s="70"/>
      <c r="C171" s="70" t="s">
        <v>403</v>
      </c>
      <c r="D171" s="71" t="s">
        <v>404</v>
      </c>
      <c r="E171" s="76" t="s">
        <v>94</v>
      </c>
      <c r="F171" s="77" t="s">
        <v>97</v>
      </c>
      <c r="G171" s="77" t="s">
        <v>94</v>
      </c>
      <c r="H171" s="77" t="s">
        <v>97</v>
      </c>
      <c r="I171" s="77" t="s">
        <v>94</v>
      </c>
      <c r="J171" s="77" t="s">
        <v>97</v>
      </c>
      <c r="K171" s="77" t="s">
        <v>94</v>
      </c>
      <c r="L171" s="77" t="s">
        <v>97</v>
      </c>
      <c r="M171" s="77" t="s">
        <v>94</v>
      </c>
      <c r="N171" s="77" t="s">
        <v>94</v>
      </c>
      <c r="O171" s="77" t="s">
        <v>94</v>
      </c>
      <c r="P171" s="77" t="s">
        <v>94</v>
      </c>
      <c r="Q171" s="124" t="e">
        <f t="shared" si="2"/>
        <v>#VALUE!</v>
      </c>
    </row>
    <row r="172" spans="1:17" ht="13.5" hidden="1" customHeight="1" x14ac:dyDescent="0.2">
      <c r="A172" s="70"/>
      <c r="B172" s="70"/>
      <c r="C172" s="70" t="s">
        <v>405</v>
      </c>
      <c r="D172" s="71" t="s">
        <v>406</v>
      </c>
      <c r="E172" s="76" t="s">
        <v>110</v>
      </c>
      <c r="F172" s="77" t="s">
        <v>111</v>
      </c>
      <c r="G172" s="77" t="s">
        <v>110</v>
      </c>
      <c r="H172" s="77" t="s">
        <v>111</v>
      </c>
      <c r="I172" s="77" t="s">
        <v>110</v>
      </c>
      <c r="J172" s="77" t="s">
        <v>111</v>
      </c>
      <c r="K172" s="77" t="s">
        <v>110</v>
      </c>
      <c r="L172" s="77" t="s">
        <v>111</v>
      </c>
      <c r="M172" s="77" t="s">
        <v>110</v>
      </c>
      <c r="N172" s="77" t="s">
        <v>110</v>
      </c>
      <c r="O172" s="77" t="s">
        <v>110</v>
      </c>
      <c r="P172" s="77" t="s">
        <v>110</v>
      </c>
      <c r="Q172" s="124" t="e">
        <f t="shared" si="2"/>
        <v>#VALUE!</v>
      </c>
    </row>
    <row r="173" spans="1:17" ht="13.5" hidden="1" customHeight="1" x14ac:dyDescent="0.2">
      <c r="A173" s="70"/>
      <c r="B173" s="70"/>
      <c r="C173" s="70" t="s">
        <v>407</v>
      </c>
      <c r="D173" s="71" t="s">
        <v>408</v>
      </c>
      <c r="E173" s="76">
        <v>3</v>
      </c>
      <c r="F173" s="77">
        <v>14</v>
      </c>
      <c r="G173" s="77" t="s">
        <v>94</v>
      </c>
      <c r="H173" s="77" t="s">
        <v>97</v>
      </c>
      <c r="I173" s="77" t="s">
        <v>94</v>
      </c>
      <c r="J173" s="77" t="s">
        <v>97</v>
      </c>
      <c r="K173" s="77">
        <v>3</v>
      </c>
      <c r="L173" s="77">
        <v>14</v>
      </c>
      <c r="M173" s="77">
        <v>1</v>
      </c>
      <c r="N173" s="77">
        <v>7</v>
      </c>
      <c r="O173" s="77" t="s">
        <v>94</v>
      </c>
      <c r="P173" s="77" t="s">
        <v>94</v>
      </c>
      <c r="Q173" s="124">
        <f t="shared" si="2"/>
        <v>50</v>
      </c>
    </row>
    <row r="174" spans="1:17" ht="13.5" hidden="1" customHeight="1" x14ac:dyDescent="0.2">
      <c r="A174" s="70"/>
      <c r="B174" s="70"/>
      <c r="C174" s="70" t="s">
        <v>409</v>
      </c>
      <c r="D174" s="71" t="s">
        <v>410</v>
      </c>
      <c r="E174" s="76" t="s">
        <v>94</v>
      </c>
      <c r="F174" s="77" t="s">
        <v>97</v>
      </c>
      <c r="G174" s="77" t="s">
        <v>94</v>
      </c>
      <c r="H174" s="77" t="s">
        <v>97</v>
      </c>
      <c r="I174" s="77" t="s">
        <v>94</v>
      </c>
      <c r="J174" s="77" t="s">
        <v>97</v>
      </c>
      <c r="K174" s="77" t="s">
        <v>94</v>
      </c>
      <c r="L174" s="77" t="s">
        <v>97</v>
      </c>
      <c r="M174" s="77" t="s">
        <v>94</v>
      </c>
      <c r="N174" s="77" t="s">
        <v>94</v>
      </c>
      <c r="O174" s="77" t="s">
        <v>94</v>
      </c>
      <c r="P174" s="77" t="s">
        <v>94</v>
      </c>
      <c r="Q174" s="124" t="e">
        <f t="shared" si="2"/>
        <v>#VALUE!</v>
      </c>
    </row>
    <row r="175" spans="1:17" ht="13.5" hidden="1" customHeight="1" x14ac:dyDescent="0.2">
      <c r="A175" s="70"/>
      <c r="B175" s="70"/>
      <c r="C175" s="70" t="s">
        <v>411</v>
      </c>
      <c r="D175" s="71" t="s">
        <v>412</v>
      </c>
      <c r="E175" s="76" t="s">
        <v>110</v>
      </c>
      <c r="F175" s="77" t="s">
        <v>111</v>
      </c>
      <c r="G175" s="77" t="s">
        <v>110</v>
      </c>
      <c r="H175" s="77" t="s">
        <v>111</v>
      </c>
      <c r="I175" s="77" t="s">
        <v>110</v>
      </c>
      <c r="J175" s="77" t="s">
        <v>111</v>
      </c>
      <c r="K175" s="77" t="s">
        <v>110</v>
      </c>
      <c r="L175" s="77" t="s">
        <v>111</v>
      </c>
      <c r="M175" s="77" t="s">
        <v>110</v>
      </c>
      <c r="N175" s="77" t="s">
        <v>110</v>
      </c>
      <c r="O175" s="77" t="s">
        <v>110</v>
      </c>
      <c r="P175" s="77" t="s">
        <v>110</v>
      </c>
      <c r="Q175" s="124" t="e">
        <f t="shared" si="2"/>
        <v>#VALUE!</v>
      </c>
    </row>
    <row r="176" spans="1:17" ht="13.5" hidden="1" customHeight="1" x14ac:dyDescent="0.2">
      <c r="A176" s="70"/>
      <c r="B176" s="183" t="s">
        <v>413</v>
      </c>
      <c r="C176" s="183"/>
      <c r="D176" s="71" t="s">
        <v>414</v>
      </c>
      <c r="E176" s="76" t="s">
        <v>94</v>
      </c>
      <c r="F176" s="77" t="s">
        <v>97</v>
      </c>
      <c r="G176" s="77" t="s">
        <v>94</v>
      </c>
      <c r="H176" s="77" t="s">
        <v>97</v>
      </c>
      <c r="I176" s="77" t="s">
        <v>94</v>
      </c>
      <c r="J176" s="77" t="s">
        <v>97</v>
      </c>
      <c r="K176" s="77" t="s">
        <v>94</v>
      </c>
      <c r="L176" s="77" t="s">
        <v>97</v>
      </c>
      <c r="M176" s="77" t="s">
        <v>94</v>
      </c>
      <c r="N176" s="77" t="s">
        <v>94</v>
      </c>
      <c r="O176" s="77" t="s">
        <v>94</v>
      </c>
      <c r="P176" s="77" t="s">
        <v>94</v>
      </c>
      <c r="Q176" s="124" t="e">
        <f t="shared" si="2"/>
        <v>#VALUE!</v>
      </c>
    </row>
    <row r="177" spans="1:17" ht="13.5" hidden="1" customHeight="1" x14ac:dyDescent="0.2">
      <c r="A177" s="70"/>
      <c r="B177" s="70"/>
      <c r="C177" s="70" t="s">
        <v>415</v>
      </c>
      <c r="D177" s="71" t="s">
        <v>416</v>
      </c>
      <c r="E177" s="76" t="s">
        <v>94</v>
      </c>
      <c r="F177" s="77" t="s">
        <v>97</v>
      </c>
      <c r="G177" s="77" t="s">
        <v>94</v>
      </c>
      <c r="H177" s="77" t="s">
        <v>97</v>
      </c>
      <c r="I177" s="77" t="s">
        <v>94</v>
      </c>
      <c r="J177" s="77" t="s">
        <v>97</v>
      </c>
      <c r="K177" s="77" t="s">
        <v>94</v>
      </c>
      <c r="L177" s="77" t="s">
        <v>97</v>
      </c>
      <c r="M177" s="77" t="s">
        <v>94</v>
      </c>
      <c r="N177" s="77" t="s">
        <v>94</v>
      </c>
      <c r="O177" s="77" t="s">
        <v>94</v>
      </c>
      <c r="P177" s="77" t="s">
        <v>94</v>
      </c>
      <c r="Q177" s="124" t="e">
        <f t="shared" si="2"/>
        <v>#VALUE!</v>
      </c>
    </row>
    <row r="178" spans="1:17" ht="13.5" hidden="1" customHeight="1" x14ac:dyDescent="0.2">
      <c r="A178" s="70"/>
      <c r="B178" s="70"/>
      <c r="C178" s="70" t="s">
        <v>417</v>
      </c>
      <c r="D178" s="71" t="s">
        <v>418</v>
      </c>
      <c r="E178" s="76" t="s">
        <v>94</v>
      </c>
      <c r="F178" s="77" t="s">
        <v>97</v>
      </c>
      <c r="G178" s="77" t="s">
        <v>94</v>
      </c>
      <c r="H178" s="77" t="s">
        <v>97</v>
      </c>
      <c r="I178" s="77" t="s">
        <v>94</v>
      </c>
      <c r="J178" s="77" t="s">
        <v>97</v>
      </c>
      <c r="K178" s="77" t="s">
        <v>94</v>
      </c>
      <c r="L178" s="77" t="s">
        <v>97</v>
      </c>
      <c r="M178" s="77" t="s">
        <v>94</v>
      </c>
      <c r="N178" s="77" t="s">
        <v>94</v>
      </c>
      <c r="O178" s="77" t="s">
        <v>94</v>
      </c>
      <c r="P178" s="77" t="s">
        <v>94</v>
      </c>
      <c r="Q178" s="124" t="e">
        <f t="shared" si="2"/>
        <v>#VALUE!</v>
      </c>
    </row>
    <row r="179" spans="1:17" ht="13.5" hidden="1" customHeight="1" x14ac:dyDescent="0.2">
      <c r="A179" s="70"/>
      <c r="B179" s="70"/>
      <c r="C179" s="70" t="s">
        <v>419</v>
      </c>
      <c r="D179" s="71" t="s">
        <v>420</v>
      </c>
      <c r="E179" s="76" t="s">
        <v>94</v>
      </c>
      <c r="F179" s="77" t="s">
        <v>97</v>
      </c>
      <c r="G179" s="77" t="s">
        <v>94</v>
      </c>
      <c r="H179" s="77" t="s">
        <v>97</v>
      </c>
      <c r="I179" s="77" t="s">
        <v>94</v>
      </c>
      <c r="J179" s="77" t="s">
        <v>97</v>
      </c>
      <c r="K179" s="77" t="s">
        <v>94</v>
      </c>
      <c r="L179" s="77" t="s">
        <v>97</v>
      </c>
      <c r="M179" s="77" t="s">
        <v>94</v>
      </c>
      <c r="N179" s="77" t="s">
        <v>94</v>
      </c>
      <c r="O179" s="77" t="s">
        <v>94</v>
      </c>
      <c r="P179" s="77" t="s">
        <v>94</v>
      </c>
      <c r="Q179" s="124" t="e">
        <f t="shared" si="2"/>
        <v>#VALUE!</v>
      </c>
    </row>
    <row r="180" spans="1:17" ht="13.5" hidden="1" customHeight="1" x14ac:dyDescent="0.2">
      <c r="A180" s="70"/>
      <c r="B180" s="70"/>
      <c r="C180" s="70" t="s">
        <v>421</v>
      </c>
      <c r="D180" s="71" t="s">
        <v>422</v>
      </c>
      <c r="E180" s="76" t="s">
        <v>94</v>
      </c>
      <c r="F180" s="77" t="s">
        <v>97</v>
      </c>
      <c r="G180" s="77" t="s">
        <v>94</v>
      </c>
      <c r="H180" s="77" t="s">
        <v>97</v>
      </c>
      <c r="I180" s="77" t="s">
        <v>94</v>
      </c>
      <c r="J180" s="77" t="s">
        <v>97</v>
      </c>
      <c r="K180" s="77" t="s">
        <v>94</v>
      </c>
      <c r="L180" s="77" t="s">
        <v>97</v>
      </c>
      <c r="M180" s="77" t="s">
        <v>94</v>
      </c>
      <c r="N180" s="77" t="s">
        <v>94</v>
      </c>
      <c r="O180" s="77" t="s">
        <v>94</v>
      </c>
      <c r="P180" s="77" t="s">
        <v>94</v>
      </c>
      <c r="Q180" s="124" t="e">
        <f t="shared" si="2"/>
        <v>#VALUE!</v>
      </c>
    </row>
    <row r="181" spans="1:17" ht="13.5" hidden="1" customHeight="1" x14ac:dyDescent="0.2">
      <c r="A181" s="70"/>
      <c r="B181" s="70"/>
      <c r="C181" s="70" t="s">
        <v>423</v>
      </c>
      <c r="D181" s="71" t="s">
        <v>424</v>
      </c>
      <c r="E181" s="76" t="s">
        <v>94</v>
      </c>
      <c r="F181" s="77" t="s">
        <v>97</v>
      </c>
      <c r="G181" s="77" t="s">
        <v>94</v>
      </c>
      <c r="H181" s="77" t="s">
        <v>97</v>
      </c>
      <c r="I181" s="77" t="s">
        <v>94</v>
      </c>
      <c r="J181" s="77" t="s">
        <v>97</v>
      </c>
      <c r="K181" s="77" t="s">
        <v>94</v>
      </c>
      <c r="L181" s="77" t="s">
        <v>97</v>
      </c>
      <c r="M181" s="77" t="s">
        <v>94</v>
      </c>
      <c r="N181" s="77" t="s">
        <v>94</v>
      </c>
      <c r="O181" s="77" t="s">
        <v>94</v>
      </c>
      <c r="P181" s="77" t="s">
        <v>94</v>
      </c>
      <c r="Q181" s="124" t="e">
        <f t="shared" si="2"/>
        <v>#VALUE!</v>
      </c>
    </row>
    <row r="182" spans="1:17" ht="13.5" hidden="1" customHeight="1" x14ac:dyDescent="0.2">
      <c r="A182" s="70"/>
      <c r="B182" s="70"/>
      <c r="C182" s="70" t="s">
        <v>425</v>
      </c>
      <c r="D182" s="71" t="s">
        <v>426</v>
      </c>
      <c r="E182" s="76" t="s">
        <v>94</v>
      </c>
      <c r="F182" s="77" t="s">
        <v>97</v>
      </c>
      <c r="G182" s="77" t="s">
        <v>94</v>
      </c>
      <c r="H182" s="77" t="s">
        <v>97</v>
      </c>
      <c r="I182" s="77" t="s">
        <v>94</v>
      </c>
      <c r="J182" s="77" t="s">
        <v>97</v>
      </c>
      <c r="K182" s="77" t="s">
        <v>94</v>
      </c>
      <c r="L182" s="77" t="s">
        <v>97</v>
      </c>
      <c r="M182" s="77" t="s">
        <v>94</v>
      </c>
      <c r="N182" s="77" t="s">
        <v>94</v>
      </c>
      <c r="O182" s="77" t="s">
        <v>94</v>
      </c>
      <c r="P182" s="77" t="s">
        <v>94</v>
      </c>
      <c r="Q182" s="124" t="e">
        <f t="shared" si="2"/>
        <v>#VALUE!</v>
      </c>
    </row>
    <row r="183" spans="1:17" ht="13.5" hidden="1" customHeight="1" x14ac:dyDescent="0.2">
      <c r="A183" s="70"/>
      <c r="B183" s="70"/>
      <c r="C183" s="70" t="s">
        <v>427</v>
      </c>
      <c r="D183" s="71" t="s">
        <v>428</v>
      </c>
      <c r="E183" s="76" t="s">
        <v>94</v>
      </c>
      <c r="F183" s="77" t="s">
        <v>97</v>
      </c>
      <c r="G183" s="77" t="s">
        <v>94</v>
      </c>
      <c r="H183" s="77" t="s">
        <v>97</v>
      </c>
      <c r="I183" s="77" t="s">
        <v>94</v>
      </c>
      <c r="J183" s="77" t="s">
        <v>97</v>
      </c>
      <c r="K183" s="77" t="s">
        <v>94</v>
      </c>
      <c r="L183" s="77" t="s">
        <v>97</v>
      </c>
      <c r="M183" s="77" t="s">
        <v>94</v>
      </c>
      <c r="N183" s="77" t="s">
        <v>94</v>
      </c>
      <c r="O183" s="77" t="s">
        <v>94</v>
      </c>
      <c r="P183" s="77" t="s">
        <v>94</v>
      </c>
      <c r="Q183" s="124" t="e">
        <f t="shared" si="2"/>
        <v>#VALUE!</v>
      </c>
    </row>
    <row r="184" spans="1:17" ht="13.5" hidden="1" customHeight="1" x14ac:dyDescent="0.2">
      <c r="A184" s="70"/>
      <c r="B184" s="183" t="s">
        <v>429</v>
      </c>
      <c r="C184" s="183"/>
      <c r="D184" s="71" t="s">
        <v>430</v>
      </c>
      <c r="E184" s="76">
        <v>14</v>
      </c>
      <c r="F184" s="77">
        <v>176</v>
      </c>
      <c r="G184" s="77" t="s">
        <v>94</v>
      </c>
      <c r="H184" s="77" t="s">
        <v>97</v>
      </c>
      <c r="I184" s="77" t="s">
        <v>94</v>
      </c>
      <c r="J184" s="77" t="s">
        <v>97</v>
      </c>
      <c r="K184" s="77">
        <v>14</v>
      </c>
      <c r="L184" s="77">
        <v>176</v>
      </c>
      <c r="M184" s="77" t="s">
        <v>94</v>
      </c>
      <c r="N184" s="77" t="s">
        <v>94</v>
      </c>
      <c r="O184" s="77" t="s">
        <v>94</v>
      </c>
      <c r="P184" s="77" t="s">
        <v>94</v>
      </c>
      <c r="Q184" s="124" t="e">
        <f t="shared" si="2"/>
        <v>#VALUE!</v>
      </c>
    </row>
    <row r="185" spans="1:17" ht="13.5" hidden="1" customHeight="1" x14ac:dyDescent="0.2">
      <c r="A185" s="70"/>
      <c r="B185" s="70"/>
      <c r="C185" s="70" t="s">
        <v>431</v>
      </c>
      <c r="D185" s="71" t="s">
        <v>432</v>
      </c>
      <c r="E185" s="76" t="s">
        <v>94</v>
      </c>
      <c r="F185" s="77" t="s">
        <v>97</v>
      </c>
      <c r="G185" s="77" t="s">
        <v>94</v>
      </c>
      <c r="H185" s="77" t="s">
        <v>97</v>
      </c>
      <c r="I185" s="77" t="s">
        <v>94</v>
      </c>
      <c r="J185" s="77" t="s">
        <v>97</v>
      </c>
      <c r="K185" s="77" t="s">
        <v>94</v>
      </c>
      <c r="L185" s="77" t="s">
        <v>97</v>
      </c>
      <c r="M185" s="77" t="s">
        <v>94</v>
      </c>
      <c r="N185" s="77" t="s">
        <v>94</v>
      </c>
      <c r="O185" s="77" t="s">
        <v>94</v>
      </c>
      <c r="P185" s="77" t="s">
        <v>94</v>
      </c>
      <c r="Q185" s="124" t="e">
        <f t="shared" si="2"/>
        <v>#VALUE!</v>
      </c>
    </row>
    <row r="186" spans="1:17" ht="13.5" hidden="1" customHeight="1" x14ac:dyDescent="0.2">
      <c r="A186" s="70"/>
      <c r="B186" s="70"/>
      <c r="C186" s="70" t="s">
        <v>433</v>
      </c>
      <c r="D186" s="71" t="s">
        <v>434</v>
      </c>
      <c r="E186" s="76">
        <v>7</v>
      </c>
      <c r="F186" s="77">
        <v>110</v>
      </c>
      <c r="G186" s="77" t="s">
        <v>94</v>
      </c>
      <c r="H186" s="77" t="s">
        <v>97</v>
      </c>
      <c r="I186" s="77" t="s">
        <v>94</v>
      </c>
      <c r="J186" s="77" t="s">
        <v>97</v>
      </c>
      <c r="K186" s="77">
        <v>7</v>
      </c>
      <c r="L186" s="77">
        <v>110</v>
      </c>
      <c r="M186" s="77" t="s">
        <v>94</v>
      </c>
      <c r="N186" s="77" t="s">
        <v>94</v>
      </c>
      <c r="O186" s="77" t="s">
        <v>94</v>
      </c>
      <c r="P186" s="77" t="s">
        <v>94</v>
      </c>
      <c r="Q186" s="124" t="e">
        <f t="shared" si="2"/>
        <v>#VALUE!</v>
      </c>
    </row>
    <row r="187" spans="1:17" ht="13.5" hidden="1" customHeight="1" x14ac:dyDescent="0.2">
      <c r="A187" s="70"/>
      <c r="B187" s="70"/>
      <c r="C187" s="70" t="s">
        <v>435</v>
      </c>
      <c r="D187" s="71" t="s">
        <v>436</v>
      </c>
      <c r="E187" s="76">
        <v>7</v>
      </c>
      <c r="F187" s="77">
        <v>66</v>
      </c>
      <c r="G187" s="77" t="s">
        <v>94</v>
      </c>
      <c r="H187" s="77" t="s">
        <v>97</v>
      </c>
      <c r="I187" s="77" t="s">
        <v>94</v>
      </c>
      <c r="J187" s="77" t="s">
        <v>97</v>
      </c>
      <c r="K187" s="77">
        <v>7</v>
      </c>
      <c r="L187" s="77">
        <v>66</v>
      </c>
      <c r="M187" s="77" t="s">
        <v>94</v>
      </c>
      <c r="N187" s="77" t="s">
        <v>94</v>
      </c>
      <c r="O187" s="77" t="s">
        <v>94</v>
      </c>
      <c r="P187" s="77" t="s">
        <v>94</v>
      </c>
      <c r="Q187" s="124" t="e">
        <f t="shared" si="2"/>
        <v>#VALUE!</v>
      </c>
    </row>
    <row r="188" spans="1:17" ht="13.5" hidden="1" customHeight="1" x14ac:dyDescent="0.2">
      <c r="A188" s="70"/>
      <c r="B188" s="183" t="s">
        <v>437</v>
      </c>
      <c r="C188" s="183"/>
      <c r="D188" s="71" t="s">
        <v>438</v>
      </c>
      <c r="E188" s="76">
        <v>5</v>
      </c>
      <c r="F188" s="77">
        <v>68</v>
      </c>
      <c r="G188" s="77" t="s">
        <v>94</v>
      </c>
      <c r="H188" s="77" t="s">
        <v>97</v>
      </c>
      <c r="I188" s="77" t="s">
        <v>94</v>
      </c>
      <c r="J188" s="77" t="s">
        <v>97</v>
      </c>
      <c r="K188" s="77">
        <v>5</v>
      </c>
      <c r="L188" s="77">
        <v>68</v>
      </c>
      <c r="M188" s="77">
        <v>1</v>
      </c>
      <c r="N188" s="77">
        <v>24</v>
      </c>
      <c r="O188" s="77" t="s">
        <v>94</v>
      </c>
      <c r="P188" s="77" t="s">
        <v>94</v>
      </c>
      <c r="Q188" s="124">
        <f t="shared" si="2"/>
        <v>35.294117647058826</v>
      </c>
    </row>
    <row r="189" spans="1:17" ht="13.5" hidden="1" customHeight="1" x14ac:dyDescent="0.2">
      <c r="A189" s="70"/>
      <c r="B189" s="70"/>
      <c r="C189" s="70" t="s">
        <v>439</v>
      </c>
      <c r="D189" s="71" t="s">
        <v>440</v>
      </c>
      <c r="E189" s="76" t="s">
        <v>94</v>
      </c>
      <c r="F189" s="77" t="s">
        <v>97</v>
      </c>
      <c r="G189" s="77" t="s">
        <v>94</v>
      </c>
      <c r="H189" s="77" t="s">
        <v>97</v>
      </c>
      <c r="I189" s="77" t="s">
        <v>94</v>
      </c>
      <c r="J189" s="77" t="s">
        <v>97</v>
      </c>
      <c r="K189" s="77" t="s">
        <v>94</v>
      </c>
      <c r="L189" s="77" t="s">
        <v>97</v>
      </c>
      <c r="M189" s="77" t="s">
        <v>94</v>
      </c>
      <c r="N189" s="77" t="s">
        <v>94</v>
      </c>
      <c r="O189" s="77" t="s">
        <v>94</v>
      </c>
      <c r="P189" s="77" t="s">
        <v>94</v>
      </c>
      <c r="Q189" s="124" t="e">
        <f t="shared" si="2"/>
        <v>#VALUE!</v>
      </c>
    </row>
    <row r="190" spans="1:17" ht="13.5" hidden="1" customHeight="1" x14ac:dyDescent="0.2">
      <c r="A190" s="70"/>
      <c r="B190" s="70"/>
      <c r="C190" s="70" t="s">
        <v>441</v>
      </c>
      <c r="D190" s="71" t="s">
        <v>442</v>
      </c>
      <c r="E190" s="76" t="s">
        <v>94</v>
      </c>
      <c r="F190" s="77" t="s">
        <v>97</v>
      </c>
      <c r="G190" s="77" t="s">
        <v>94</v>
      </c>
      <c r="H190" s="77" t="s">
        <v>97</v>
      </c>
      <c r="I190" s="77" t="s">
        <v>94</v>
      </c>
      <c r="J190" s="77" t="s">
        <v>97</v>
      </c>
      <c r="K190" s="77" t="s">
        <v>94</v>
      </c>
      <c r="L190" s="77" t="s">
        <v>97</v>
      </c>
      <c r="M190" s="77" t="s">
        <v>94</v>
      </c>
      <c r="N190" s="77" t="s">
        <v>94</v>
      </c>
      <c r="O190" s="77" t="s">
        <v>94</v>
      </c>
      <c r="P190" s="77" t="s">
        <v>94</v>
      </c>
      <c r="Q190" s="124" t="e">
        <f t="shared" si="2"/>
        <v>#VALUE!</v>
      </c>
    </row>
    <row r="191" spans="1:17" ht="13.5" hidden="1" customHeight="1" x14ac:dyDescent="0.2">
      <c r="A191" s="70"/>
      <c r="B191" s="70"/>
      <c r="C191" s="70" t="s">
        <v>443</v>
      </c>
      <c r="D191" s="71" t="s">
        <v>444</v>
      </c>
      <c r="E191" s="76" t="s">
        <v>110</v>
      </c>
      <c r="F191" s="77" t="s">
        <v>111</v>
      </c>
      <c r="G191" s="77" t="s">
        <v>110</v>
      </c>
      <c r="H191" s="77" t="s">
        <v>111</v>
      </c>
      <c r="I191" s="77" t="s">
        <v>110</v>
      </c>
      <c r="J191" s="77" t="s">
        <v>111</v>
      </c>
      <c r="K191" s="77" t="s">
        <v>110</v>
      </c>
      <c r="L191" s="77" t="s">
        <v>111</v>
      </c>
      <c r="M191" s="77" t="s">
        <v>110</v>
      </c>
      <c r="N191" s="77" t="s">
        <v>110</v>
      </c>
      <c r="O191" s="77" t="s">
        <v>110</v>
      </c>
      <c r="P191" s="77" t="s">
        <v>110</v>
      </c>
      <c r="Q191" s="124" t="e">
        <f t="shared" si="2"/>
        <v>#VALUE!</v>
      </c>
    </row>
    <row r="192" spans="1:17" ht="13.5" hidden="1" customHeight="1" x14ac:dyDescent="0.2">
      <c r="A192" s="70"/>
      <c r="B192" s="70"/>
      <c r="C192" s="70" t="s">
        <v>445</v>
      </c>
      <c r="D192" s="71" t="s">
        <v>446</v>
      </c>
      <c r="E192" s="76" t="s">
        <v>110</v>
      </c>
      <c r="F192" s="77" t="s">
        <v>111</v>
      </c>
      <c r="G192" s="77" t="s">
        <v>110</v>
      </c>
      <c r="H192" s="77" t="s">
        <v>111</v>
      </c>
      <c r="I192" s="77" t="s">
        <v>110</v>
      </c>
      <c r="J192" s="77" t="s">
        <v>111</v>
      </c>
      <c r="K192" s="77" t="s">
        <v>110</v>
      </c>
      <c r="L192" s="77" t="s">
        <v>111</v>
      </c>
      <c r="M192" s="77" t="s">
        <v>110</v>
      </c>
      <c r="N192" s="77" t="s">
        <v>110</v>
      </c>
      <c r="O192" s="77" t="s">
        <v>110</v>
      </c>
      <c r="P192" s="77" t="s">
        <v>110</v>
      </c>
      <c r="Q192" s="124" t="e">
        <f t="shared" si="2"/>
        <v>#VALUE!</v>
      </c>
    </row>
    <row r="193" spans="1:17" ht="13.5" hidden="1" customHeight="1" x14ac:dyDescent="0.2">
      <c r="A193" s="70"/>
      <c r="B193" s="70"/>
      <c r="C193" s="70" t="s">
        <v>447</v>
      </c>
      <c r="D193" s="71" t="s">
        <v>448</v>
      </c>
      <c r="E193" s="76" t="s">
        <v>94</v>
      </c>
      <c r="F193" s="77" t="s">
        <v>97</v>
      </c>
      <c r="G193" s="77" t="s">
        <v>94</v>
      </c>
      <c r="H193" s="77" t="s">
        <v>97</v>
      </c>
      <c r="I193" s="77" t="s">
        <v>94</v>
      </c>
      <c r="J193" s="77" t="s">
        <v>97</v>
      </c>
      <c r="K193" s="77" t="s">
        <v>94</v>
      </c>
      <c r="L193" s="77" t="s">
        <v>97</v>
      </c>
      <c r="M193" s="77" t="s">
        <v>94</v>
      </c>
      <c r="N193" s="77" t="s">
        <v>94</v>
      </c>
      <c r="O193" s="77" t="s">
        <v>94</v>
      </c>
      <c r="P193" s="77" t="s">
        <v>94</v>
      </c>
      <c r="Q193" s="124" t="e">
        <f t="shared" si="2"/>
        <v>#VALUE!</v>
      </c>
    </row>
    <row r="194" spans="1:17" ht="13.5" hidden="1" customHeight="1" x14ac:dyDescent="0.2">
      <c r="A194" s="70"/>
      <c r="B194" s="70"/>
      <c r="C194" s="70" t="s">
        <v>449</v>
      </c>
      <c r="D194" s="71" t="s">
        <v>450</v>
      </c>
      <c r="E194" s="76" t="s">
        <v>94</v>
      </c>
      <c r="F194" s="77" t="s">
        <v>97</v>
      </c>
      <c r="G194" s="77" t="s">
        <v>94</v>
      </c>
      <c r="H194" s="77" t="s">
        <v>97</v>
      </c>
      <c r="I194" s="77" t="s">
        <v>94</v>
      </c>
      <c r="J194" s="77" t="s">
        <v>97</v>
      </c>
      <c r="K194" s="77" t="s">
        <v>94</v>
      </c>
      <c r="L194" s="77" t="s">
        <v>97</v>
      </c>
      <c r="M194" s="77" t="s">
        <v>94</v>
      </c>
      <c r="N194" s="77" t="s">
        <v>94</v>
      </c>
      <c r="O194" s="77" t="s">
        <v>94</v>
      </c>
      <c r="P194" s="77" t="s">
        <v>94</v>
      </c>
      <c r="Q194" s="124" t="e">
        <f t="shared" si="2"/>
        <v>#VALUE!</v>
      </c>
    </row>
    <row r="195" spans="1:17" ht="13.5" hidden="1" customHeight="1" x14ac:dyDescent="0.2">
      <c r="A195" s="70"/>
      <c r="B195" s="70"/>
      <c r="C195" s="70" t="s">
        <v>451</v>
      </c>
      <c r="D195" s="71" t="s">
        <v>452</v>
      </c>
      <c r="E195" s="76" t="s">
        <v>110</v>
      </c>
      <c r="F195" s="77" t="s">
        <v>111</v>
      </c>
      <c r="G195" s="77" t="s">
        <v>110</v>
      </c>
      <c r="H195" s="77" t="s">
        <v>111</v>
      </c>
      <c r="I195" s="77" t="s">
        <v>110</v>
      </c>
      <c r="J195" s="77" t="s">
        <v>111</v>
      </c>
      <c r="K195" s="77" t="s">
        <v>110</v>
      </c>
      <c r="L195" s="77" t="s">
        <v>111</v>
      </c>
      <c r="M195" s="77" t="s">
        <v>110</v>
      </c>
      <c r="N195" s="77" t="s">
        <v>110</v>
      </c>
      <c r="O195" s="77" t="s">
        <v>110</v>
      </c>
      <c r="P195" s="77" t="s">
        <v>110</v>
      </c>
      <c r="Q195" s="124" t="e">
        <f t="shared" si="2"/>
        <v>#VALUE!</v>
      </c>
    </row>
    <row r="196" spans="1:17" ht="13.5" hidden="1" customHeight="1" x14ac:dyDescent="0.2">
      <c r="A196" s="70"/>
      <c r="B196" s="183" t="s">
        <v>453</v>
      </c>
      <c r="C196" s="183"/>
      <c r="D196" s="71" t="s">
        <v>454</v>
      </c>
      <c r="E196" s="76">
        <v>43</v>
      </c>
      <c r="F196" s="77">
        <v>531</v>
      </c>
      <c r="G196" s="77">
        <v>1</v>
      </c>
      <c r="H196" s="77">
        <v>1</v>
      </c>
      <c r="I196" s="77">
        <v>1</v>
      </c>
      <c r="J196" s="77">
        <v>1</v>
      </c>
      <c r="K196" s="77">
        <v>43</v>
      </c>
      <c r="L196" s="77">
        <v>531</v>
      </c>
      <c r="M196" s="77" t="s">
        <v>94</v>
      </c>
      <c r="N196" s="77" t="s">
        <v>94</v>
      </c>
      <c r="O196" s="77">
        <v>1</v>
      </c>
      <c r="P196" s="77">
        <v>0</v>
      </c>
      <c r="Q196" s="124" t="e">
        <f t="shared" si="2"/>
        <v>#VALUE!</v>
      </c>
    </row>
    <row r="197" spans="1:17" ht="13.5" hidden="1" customHeight="1" x14ac:dyDescent="0.2">
      <c r="A197" s="70"/>
      <c r="B197" s="70"/>
      <c r="C197" s="70" t="s">
        <v>455</v>
      </c>
      <c r="D197" s="71" t="s">
        <v>456</v>
      </c>
      <c r="E197" s="76" t="s">
        <v>94</v>
      </c>
      <c r="F197" s="77" t="s">
        <v>97</v>
      </c>
      <c r="G197" s="77" t="s">
        <v>94</v>
      </c>
      <c r="H197" s="77" t="s">
        <v>97</v>
      </c>
      <c r="I197" s="77" t="s">
        <v>94</v>
      </c>
      <c r="J197" s="77" t="s">
        <v>97</v>
      </c>
      <c r="K197" s="77" t="s">
        <v>94</v>
      </c>
      <c r="L197" s="77" t="s">
        <v>97</v>
      </c>
      <c r="M197" s="77" t="s">
        <v>94</v>
      </c>
      <c r="N197" s="77" t="s">
        <v>94</v>
      </c>
      <c r="O197" s="77" t="s">
        <v>94</v>
      </c>
      <c r="P197" s="77" t="s">
        <v>94</v>
      </c>
      <c r="Q197" s="124" t="e">
        <f t="shared" si="2"/>
        <v>#VALUE!</v>
      </c>
    </row>
    <row r="198" spans="1:17" ht="13.5" hidden="1" customHeight="1" x14ac:dyDescent="0.2">
      <c r="A198" s="70"/>
      <c r="B198" s="70"/>
      <c r="C198" s="70" t="s">
        <v>457</v>
      </c>
      <c r="D198" s="71" t="s">
        <v>458</v>
      </c>
      <c r="E198" s="76">
        <v>4</v>
      </c>
      <c r="F198" s="77">
        <v>22</v>
      </c>
      <c r="G198" s="77" t="s">
        <v>94</v>
      </c>
      <c r="H198" s="77" t="s">
        <v>97</v>
      </c>
      <c r="I198" s="77" t="s">
        <v>94</v>
      </c>
      <c r="J198" s="77" t="s">
        <v>97</v>
      </c>
      <c r="K198" s="77">
        <v>4</v>
      </c>
      <c r="L198" s="77">
        <v>22</v>
      </c>
      <c r="M198" s="77" t="s">
        <v>94</v>
      </c>
      <c r="N198" s="77" t="s">
        <v>94</v>
      </c>
      <c r="O198" s="77" t="s">
        <v>94</v>
      </c>
      <c r="P198" s="77" t="s">
        <v>94</v>
      </c>
      <c r="Q198" s="124" t="e">
        <f t="shared" si="2"/>
        <v>#VALUE!</v>
      </c>
    </row>
    <row r="199" spans="1:17" ht="13.5" hidden="1" customHeight="1" x14ac:dyDescent="0.2">
      <c r="A199" s="70"/>
      <c r="B199" s="70"/>
      <c r="C199" s="70" t="s">
        <v>459</v>
      </c>
      <c r="D199" s="71" t="s">
        <v>460</v>
      </c>
      <c r="E199" s="76">
        <v>7</v>
      </c>
      <c r="F199" s="77">
        <v>95</v>
      </c>
      <c r="G199" s="77" t="s">
        <v>94</v>
      </c>
      <c r="H199" s="77" t="s">
        <v>97</v>
      </c>
      <c r="I199" s="77" t="s">
        <v>94</v>
      </c>
      <c r="J199" s="77" t="s">
        <v>97</v>
      </c>
      <c r="K199" s="77">
        <v>7</v>
      </c>
      <c r="L199" s="77">
        <v>95</v>
      </c>
      <c r="M199" s="77" t="s">
        <v>94</v>
      </c>
      <c r="N199" s="77" t="s">
        <v>94</v>
      </c>
      <c r="O199" s="77" t="s">
        <v>94</v>
      </c>
      <c r="P199" s="77" t="s">
        <v>94</v>
      </c>
      <c r="Q199" s="124" t="e">
        <f t="shared" si="2"/>
        <v>#VALUE!</v>
      </c>
    </row>
    <row r="200" spans="1:17" ht="13.5" hidden="1" customHeight="1" x14ac:dyDescent="0.2">
      <c r="A200" s="70"/>
      <c r="B200" s="70"/>
      <c r="C200" s="70" t="s">
        <v>98</v>
      </c>
      <c r="D200" s="71" t="s">
        <v>461</v>
      </c>
      <c r="E200" s="76" t="s">
        <v>94</v>
      </c>
      <c r="F200" s="77" t="s">
        <v>97</v>
      </c>
      <c r="G200" s="77" t="s">
        <v>94</v>
      </c>
      <c r="H200" s="77" t="s">
        <v>97</v>
      </c>
      <c r="I200" s="77" t="s">
        <v>94</v>
      </c>
      <c r="J200" s="77" t="s">
        <v>97</v>
      </c>
      <c r="K200" s="77" t="s">
        <v>94</v>
      </c>
      <c r="L200" s="77" t="s">
        <v>97</v>
      </c>
      <c r="M200" s="77" t="s">
        <v>94</v>
      </c>
      <c r="N200" s="77" t="s">
        <v>94</v>
      </c>
      <c r="O200" s="77" t="s">
        <v>94</v>
      </c>
      <c r="P200" s="77" t="s">
        <v>94</v>
      </c>
      <c r="Q200" s="124" t="e">
        <f t="shared" si="2"/>
        <v>#VALUE!</v>
      </c>
    </row>
    <row r="201" spans="1:17" ht="13.5" hidden="1" customHeight="1" x14ac:dyDescent="0.2">
      <c r="A201" s="70"/>
      <c r="B201" s="70"/>
      <c r="C201" s="70" t="s">
        <v>462</v>
      </c>
      <c r="D201" s="71" t="s">
        <v>463</v>
      </c>
      <c r="E201" s="76">
        <v>8</v>
      </c>
      <c r="F201" s="77">
        <v>198</v>
      </c>
      <c r="G201" s="77" t="s">
        <v>94</v>
      </c>
      <c r="H201" s="77" t="s">
        <v>97</v>
      </c>
      <c r="I201" s="77" t="s">
        <v>94</v>
      </c>
      <c r="J201" s="77" t="s">
        <v>97</v>
      </c>
      <c r="K201" s="77">
        <v>8</v>
      </c>
      <c r="L201" s="77">
        <v>198</v>
      </c>
      <c r="M201" s="77" t="s">
        <v>94</v>
      </c>
      <c r="N201" s="77" t="s">
        <v>94</v>
      </c>
      <c r="O201" s="77">
        <v>1</v>
      </c>
      <c r="P201" s="77">
        <v>0</v>
      </c>
      <c r="Q201" s="124" t="e">
        <f t="shared" si="2"/>
        <v>#VALUE!</v>
      </c>
    </row>
    <row r="202" spans="1:17" ht="13.5" hidden="1" customHeight="1" x14ac:dyDescent="0.2">
      <c r="A202" s="70"/>
      <c r="B202" s="70"/>
      <c r="C202" s="70" t="s">
        <v>464</v>
      </c>
      <c r="D202" s="71" t="s">
        <v>465</v>
      </c>
      <c r="E202" s="76">
        <v>6</v>
      </c>
      <c r="F202" s="77">
        <v>67</v>
      </c>
      <c r="G202" s="77" t="s">
        <v>94</v>
      </c>
      <c r="H202" s="77" t="s">
        <v>97</v>
      </c>
      <c r="I202" s="77">
        <v>1</v>
      </c>
      <c r="J202" s="77">
        <v>1</v>
      </c>
      <c r="K202" s="77">
        <v>6</v>
      </c>
      <c r="L202" s="77">
        <v>68</v>
      </c>
      <c r="M202" s="77" t="s">
        <v>94</v>
      </c>
      <c r="N202" s="77" t="s">
        <v>94</v>
      </c>
      <c r="O202" s="77" t="s">
        <v>94</v>
      </c>
      <c r="P202" s="77" t="s">
        <v>94</v>
      </c>
      <c r="Q202" s="124" t="e">
        <f t="shared" si="2"/>
        <v>#VALUE!</v>
      </c>
    </row>
    <row r="203" spans="1:17" ht="13.5" hidden="1" customHeight="1" x14ac:dyDescent="0.2">
      <c r="A203" s="70"/>
      <c r="B203" s="70"/>
      <c r="C203" s="70" t="s">
        <v>466</v>
      </c>
      <c r="D203" s="71" t="s">
        <v>467</v>
      </c>
      <c r="E203" s="76">
        <v>18</v>
      </c>
      <c r="F203" s="77">
        <v>149</v>
      </c>
      <c r="G203" s="77">
        <v>1</v>
      </c>
      <c r="H203" s="77">
        <v>1</v>
      </c>
      <c r="I203" s="77" t="s">
        <v>94</v>
      </c>
      <c r="J203" s="77" t="s">
        <v>97</v>
      </c>
      <c r="K203" s="77">
        <v>18</v>
      </c>
      <c r="L203" s="77">
        <v>148</v>
      </c>
      <c r="M203" s="77" t="s">
        <v>94</v>
      </c>
      <c r="N203" s="77" t="s">
        <v>94</v>
      </c>
      <c r="O203" s="77" t="s">
        <v>94</v>
      </c>
      <c r="P203" s="77" t="s">
        <v>94</v>
      </c>
      <c r="Q203" s="124" t="e">
        <f t="shared" si="2"/>
        <v>#VALUE!</v>
      </c>
    </row>
    <row r="204" spans="1:17" ht="13.5" hidden="1" customHeight="1" x14ac:dyDescent="0.2">
      <c r="A204" s="70"/>
      <c r="B204" s="183" t="s">
        <v>468</v>
      </c>
      <c r="C204" s="183"/>
      <c r="D204" s="71" t="s">
        <v>469</v>
      </c>
      <c r="E204" s="76">
        <v>22</v>
      </c>
      <c r="F204" s="77">
        <v>800</v>
      </c>
      <c r="G204" s="77">
        <v>3</v>
      </c>
      <c r="H204" s="77">
        <v>26</v>
      </c>
      <c r="I204" s="77" t="s">
        <v>94</v>
      </c>
      <c r="J204" s="77" t="s">
        <v>97</v>
      </c>
      <c r="K204" s="77">
        <v>22</v>
      </c>
      <c r="L204" s="77">
        <v>774</v>
      </c>
      <c r="M204" s="77">
        <v>2</v>
      </c>
      <c r="N204" s="77">
        <v>2</v>
      </c>
      <c r="O204" s="77" t="s">
        <v>94</v>
      </c>
      <c r="P204" s="77" t="s">
        <v>94</v>
      </c>
      <c r="Q204" s="124">
        <f t="shared" si="2"/>
        <v>0.2583979328165375</v>
      </c>
    </row>
    <row r="205" spans="1:17" ht="13.5" hidden="1" customHeight="1" x14ac:dyDescent="0.2">
      <c r="A205" s="70"/>
      <c r="B205" s="70"/>
      <c r="C205" s="70" t="s">
        <v>470</v>
      </c>
      <c r="D205" s="71" t="s">
        <v>471</v>
      </c>
      <c r="E205" s="76" t="s">
        <v>94</v>
      </c>
      <c r="F205" s="77" t="s">
        <v>97</v>
      </c>
      <c r="G205" s="77" t="s">
        <v>94</v>
      </c>
      <c r="H205" s="77" t="s">
        <v>97</v>
      </c>
      <c r="I205" s="77" t="s">
        <v>94</v>
      </c>
      <c r="J205" s="77" t="s">
        <v>97</v>
      </c>
      <c r="K205" s="77" t="s">
        <v>94</v>
      </c>
      <c r="L205" s="77" t="s">
        <v>97</v>
      </c>
      <c r="M205" s="77" t="s">
        <v>94</v>
      </c>
      <c r="N205" s="77" t="s">
        <v>94</v>
      </c>
      <c r="O205" s="77" t="s">
        <v>94</v>
      </c>
      <c r="P205" s="77" t="s">
        <v>94</v>
      </c>
      <c r="Q205" s="124" t="e">
        <f t="shared" si="2"/>
        <v>#VALUE!</v>
      </c>
    </row>
    <row r="206" spans="1:17" ht="13.5" hidden="1" customHeight="1" x14ac:dyDescent="0.2">
      <c r="A206" s="70"/>
      <c r="B206" s="70"/>
      <c r="C206" s="70" t="s">
        <v>472</v>
      </c>
      <c r="D206" s="71" t="s">
        <v>473</v>
      </c>
      <c r="E206" s="76">
        <v>2</v>
      </c>
      <c r="F206" s="77">
        <v>31</v>
      </c>
      <c r="G206" s="77" t="s">
        <v>94</v>
      </c>
      <c r="H206" s="77" t="s">
        <v>97</v>
      </c>
      <c r="I206" s="77" t="s">
        <v>94</v>
      </c>
      <c r="J206" s="77" t="s">
        <v>97</v>
      </c>
      <c r="K206" s="77">
        <v>2</v>
      </c>
      <c r="L206" s="77">
        <v>31</v>
      </c>
      <c r="M206" s="77" t="s">
        <v>94</v>
      </c>
      <c r="N206" s="77" t="s">
        <v>94</v>
      </c>
      <c r="O206" s="77" t="s">
        <v>94</v>
      </c>
      <c r="P206" s="77" t="s">
        <v>94</v>
      </c>
      <c r="Q206" s="124" t="e">
        <f t="shared" ref="Q206:Q269" si="3">N206/L206*100</f>
        <v>#VALUE!</v>
      </c>
    </row>
    <row r="207" spans="1:17" ht="13.5" hidden="1" customHeight="1" x14ac:dyDescent="0.2">
      <c r="A207" s="70"/>
      <c r="B207" s="70"/>
      <c r="C207" s="70" t="s">
        <v>474</v>
      </c>
      <c r="D207" s="71" t="s">
        <v>475</v>
      </c>
      <c r="E207" s="76" t="s">
        <v>110</v>
      </c>
      <c r="F207" s="77" t="s">
        <v>111</v>
      </c>
      <c r="G207" s="77" t="s">
        <v>110</v>
      </c>
      <c r="H207" s="77" t="s">
        <v>111</v>
      </c>
      <c r="I207" s="77" t="s">
        <v>110</v>
      </c>
      <c r="J207" s="77" t="s">
        <v>111</v>
      </c>
      <c r="K207" s="77" t="s">
        <v>110</v>
      </c>
      <c r="L207" s="77" t="s">
        <v>111</v>
      </c>
      <c r="M207" s="77" t="s">
        <v>110</v>
      </c>
      <c r="N207" s="77" t="s">
        <v>110</v>
      </c>
      <c r="O207" s="77" t="s">
        <v>110</v>
      </c>
      <c r="P207" s="77" t="s">
        <v>110</v>
      </c>
      <c r="Q207" s="124" t="e">
        <f t="shared" si="3"/>
        <v>#VALUE!</v>
      </c>
    </row>
    <row r="208" spans="1:17" ht="13.5" hidden="1" customHeight="1" x14ac:dyDescent="0.2">
      <c r="A208" s="70"/>
      <c r="B208" s="70"/>
      <c r="C208" s="70" t="s">
        <v>476</v>
      </c>
      <c r="D208" s="71" t="s">
        <v>477</v>
      </c>
      <c r="E208" s="76" t="s">
        <v>110</v>
      </c>
      <c r="F208" s="77" t="s">
        <v>111</v>
      </c>
      <c r="G208" s="77" t="s">
        <v>110</v>
      </c>
      <c r="H208" s="77" t="s">
        <v>111</v>
      </c>
      <c r="I208" s="77" t="s">
        <v>110</v>
      </c>
      <c r="J208" s="77" t="s">
        <v>111</v>
      </c>
      <c r="K208" s="77" t="s">
        <v>110</v>
      </c>
      <c r="L208" s="77" t="s">
        <v>111</v>
      </c>
      <c r="M208" s="77" t="s">
        <v>110</v>
      </c>
      <c r="N208" s="77" t="s">
        <v>110</v>
      </c>
      <c r="O208" s="77" t="s">
        <v>110</v>
      </c>
      <c r="P208" s="77" t="s">
        <v>110</v>
      </c>
      <c r="Q208" s="124" t="e">
        <f t="shared" si="3"/>
        <v>#VALUE!</v>
      </c>
    </row>
    <row r="209" spans="1:17" ht="13.5" hidden="1" customHeight="1" x14ac:dyDescent="0.2">
      <c r="A209" s="70"/>
      <c r="B209" s="70"/>
      <c r="C209" s="70" t="s">
        <v>478</v>
      </c>
      <c r="D209" s="71" t="s">
        <v>479</v>
      </c>
      <c r="E209" s="76" t="s">
        <v>110</v>
      </c>
      <c r="F209" s="77" t="s">
        <v>111</v>
      </c>
      <c r="G209" s="77" t="s">
        <v>110</v>
      </c>
      <c r="H209" s="77" t="s">
        <v>111</v>
      </c>
      <c r="I209" s="77" t="s">
        <v>110</v>
      </c>
      <c r="J209" s="77" t="s">
        <v>111</v>
      </c>
      <c r="K209" s="77" t="s">
        <v>110</v>
      </c>
      <c r="L209" s="77" t="s">
        <v>111</v>
      </c>
      <c r="M209" s="77" t="s">
        <v>110</v>
      </c>
      <c r="N209" s="77" t="s">
        <v>110</v>
      </c>
      <c r="O209" s="77" t="s">
        <v>110</v>
      </c>
      <c r="P209" s="77" t="s">
        <v>110</v>
      </c>
      <c r="Q209" s="124" t="e">
        <f t="shared" si="3"/>
        <v>#VALUE!</v>
      </c>
    </row>
    <row r="210" spans="1:17" ht="13.5" hidden="1" customHeight="1" x14ac:dyDescent="0.2">
      <c r="A210" s="70"/>
      <c r="B210" s="70"/>
      <c r="C210" s="70" t="s">
        <v>480</v>
      </c>
      <c r="D210" s="71" t="s">
        <v>481</v>
      </c>
      <c r="E210" s="76" t="s">
        <v>94</v>
      </c>
      <c r="F210" s="77" t="s">
        <v>97</v>
      </c>
      <c r="G210" s="77" t="s">
        <v>94</v>
      </c>
      <c r="H210" s="77" t="s">
        <v>97</v>
      </c>
      <c r="I210" s="77" t="s">
        <v>94</v>
      </c>
      <c r="J210" s="77" t="s">
        <v>97</v>
      </c>
      <c r="K210" s="77" t="s">
        <v>94</v>
      </c>
      <c r="L210" s="77" t="s">
        <v>97</v>
      </c>
      <c r="M210" s="77" t="s">
        <v>94</v>
      </c>
      <c r="N210" s="77" t="s">
        <v>94</v>
      </c>
      <c r="O210" s="77" t="s">
        <v>94</v>
      </c>
      <c r="P210" s="77" t="s">
        <v>94</v>
      </c>
      <c r="Q210" s="124" t="e">
        <f t="shared" si="3"/>
        <v>#VALUE!</v>
      </c>
    </row>
    <row r="211" spans="1:17" ht="13.5" hidden="1" customHeight="1" x14ac:dyDescent="0.2">
      <c r="A211" s="70"/>
      <c r="B211" s="70"/>
      <c r="C211" s="70" t="s">
        <v>482</v>
      </c>
      <c r="D211" s="71" t="s">
        <v>483</v>
      </c>
      <c r="E211" s="76">
        <v>4</v>
      </c>
      <c r="F211" s="77">
        <v>113</v>
      </c>
      <c r="G211" s="77">
        <v>2</v>
      </c>
      <c r="H211" s="77">
        <v>19</v>
      </c>
      <c r="I211" s="77" t="s">
        <v>94</v>
      </c>
      <c r="J211" s="77" t="s">
        <v>97</v>
      </c>
      <c r="K211" s="77">
        <v>4</v>
      </c>
      <c r="L211" s="77">
        <v>94</v>
      </c>
      <c r="M211" s="77">
        <v>2</v>
      </c>
      <c r="N211" s="77">
        <v>2</v>
      </c>
      <c r="O211" s="77" t="s">
        <v>94</v>
      </c>
      <c r="P211" s="77" t="s">
        <v>94</v>
      </c>
      <c r="Q211" s="124">
        <f t="shared" si="3"/>
        <v>2.1276595744680851</v>
      </c>
    </row>
    <row r="212" spans="1:17" ht="13.5" hidden="1" customHeight="1" x14ac:dyDescent="0.2">
      <c r="A212" s="70"/>
      <c r="B212" s="70"/>
      <c r="C212" s="70" t="s">
        <v>484</v>
      </c>
      <c r="D212" s="71" t="s">
        <v>485</v>
      </c>
      <c r="E212" s="76">
        <v>10</v>
      </c>
      <c r="F212" s="77">
        <v>414</v>
      </c>
      <c r="G212" s="77" t="s">
        <v>94</v>
      </c>
      <c r="H212" s="77" t="s">
        <v>97</v>
      </c>
      <c r="I212" s="77" t="s">
        <v>94</v>
      </c>
      <c r="J212" s="77" t="s">
        <v>97</v>
      </c>
      <c r="K212" s="77">
        <v>10</v>
      </c>
      <c r="L212" s="77">
        <v>414</v>
      </c>
      <c r="M212" s="77" t="s">
        <v>94</v>
      </c>
      <c r="N212" s="77" t="s">
        <v>94</v>
      </c>
      <c r="O212" s="77" t="s">
        <v>94</v>
      </c>
      <c r="P212" s="77" t="s">
        <v>94</v>
      </c>
      <c r="Q212" s="124" t="e">
        <f t="shared" si="3"/>
        <v>#VALUE!</v>
      </c>
    </row>
    <row r="213" spans="1:17" ht="13.5" hidden="1" customHeight="1" x14ac:dyDescent="0.2">
      <c r="A213" s="70"/>
      <c r="B213" s="70"/>
      <c r="C213" s="70" t="s">
        <v>486</v>
      </c>
      <c r="D213" s="71" t="s">
        <v>487</v>
      </c>
      <c r="E213" s="76" t="s">
        <v>110</v>
      </c>
      <c r="F213" s="77" t="s">
        <v>111</v>
      </c>
      <c r="G213" s="77" t="s">
        <v>110</v>
      </c>
      <c r="H213" s="77" t="s">
        <v>111</v>
      </c>
      <c r="I213" s="77" t="s">
        <v>110</v>
      </c>
      <c r="J213" s="77" t="s">
        <v>111</v>
      </c>
      <c r="K213" s="77" t="s">
        <v>110</v>
      </c>
      <c r="L213" s="77" t="s">
        <v>111</v>
      </c>
      <c r="M213" s="77" t="s">
        <v>110</v>
      </c>
      <c r="N213" s="77" t="s">
        <v>110</v>
      </c>
      <c r="O213" s="77" t="s">
        <v>110</v>
      </c>
      <c r="P213" s="77" t="s">
        <v>110</v>
      </c>
      <c r="Q213" s="124" t="e">
        <f t="shared" si="3"/>
        <v>#VALUE!</v>
      </c>
    </row>
    <row r="214" spans="1:17" ht="13.5" hidden="1" customHeight="1" x14ac:dyDescent="0.2">
      <c r="A214" s="70"/>
      <c r="B214" s="183" t="s">
        <v>488</v>
      </c>
      <c r="C214" s="183"/>
      <c r="D214" s="71" t="s">
        <v>489</v>
      </c>
      <c r="E214" s="76">
        <v>114</v>
      </c>
      <c r="F214" s="77">
        <v>1845</v>
      </c>
      <c r="G214" s="77">
        <v>3</v>
      </c>
      <c r="H214" s="77">
        <v>67</v>
      </c>
      <c r="I214" s="77">
        <v>2</v>
      </c>
      <c r="J214" s="77">
        <v>3</v>
      </c>
      <c r="K214" s="77">
        <v>114</v>
      </c>
      <c r="L214" s="77">
        <v>1782</v>
      </c>
      <c r="M214" s="77">
        <v>4</v>
      </c>
      <c r="N214" s="77">
        <v>40</v>
      </c>
      <c r="O214" s="77" t="s">
        <v>94</v>
      </c>
      <c r="P214" s="77" t="s">
        <v>94</v>
      </c>
      <c r="Q214" s="124">
        <f t="shared" si="3"/>
        <v>2.244668911335578</v>
      </c>
    </row>
    <row r="215" spans="1:17" ht="13.5" hidden="1" customHeight="1" x14ac:dyDescent="0.2">
      <c r="A215" s="70"/>
      <c r="B215" s="70"/>
      <c r="C215" s="70" t="s">
        <v>490</v>
      </c>
      <c r="D215" s="71" t="s">
        <v>491</v>
      </c>
      <c r="E215" s="76" t="s">
        <v>110</v>
      </c>
      <c r="F215" s="77" t="s">
        <v>111</v>
      </c>
      <c r="G215" s="77" t="s">
        <v>110</v>
      </c>
      <c r="H215" s="77" t="s">
        <v>111</v>
      </c>
      <c r="I215" s="77" t="s">
        <v>110</v>
      </c>
      <c r="J215" s="77" t="s">
        <v>111</v>
      </c>
      <c r="K215" s="77" t="s">
        <v>110</v>
      </c>
      <c r="L215" s="77" t="s">
        <v>111</v>
      </c>
      <c r="M215" s="77" t="s">
        <v>110</v>
      </c>
      <c r="N215" s="77" t="s">
        <v>110</v>
      </c>
      <c r="O215" s="77" t="s">
        <v>110</v>
      </c>
      <c r="P215" s="77" t="s">
        <v>110</v>
      </c>
      <c r="Q215" s="124" t="e">
        <f t="shared" si="3"/>
        <v>#VALUE!</v>
      </c>
    </row>
    <row r="216" spans="1:17" ht="13.5" hidden="1" customHeight="1" x14ac:dyDescent="0.2">
      <c r="A216" s="70"/>
      <c r="B216" s="70"/>
      <c r="C216" s="70" t="s">
        <v>492</v>
      </c>
      <c r="D216" s="71" t="s">
        <v>493</v>
      </c>
      <c r="E216" s="76">
        <v>7</v>
      </c>
      <c r="F216" s="77">
        <v>125</v>
      </c>
      <c r="G216" s="77" t="s">
        <v>94</v>
      </c>
      <c r="H216" s="77" t="s">
        <v>97</v>
      </c>
      <c r="I216" s="77" t="s">
        <v>94</v>
      </c>
      <c r="J216" s="77" t="s">
        <v>97</v>
      </c>
      <c r="K216" s="77">
        <v>7</v>
      </c>
      <c r="L216" s="77">
        <v>125</v>
      </c>
      <c r="M216" s="77" t="s">
        <v>94</v>
      </c>
      <c r="N216" s="77" t="s">
        <v>94</v>
      </c>
      <c r="O216" s="77" t="s">
        <v>94</v>
      </c>
      <c r="P216" s="77" t="s">
        <v>94</v>
      </c>
      <c r="Q216" s="124" t="e">
        <f t="shared" si="3"/>
        <v>#VALUE!</v>
      </c>
    </row>
    <row r="217" spans="1:17" ht="13.5" hidden="1" customHeight="1" x14ac:dyDescent="0.2">
      <c r="A217" s="70"/>
      <c r="B217" s="70"/>
      <c r="C217" s="70" t="s">
        <v>494</v>
      </c>
      <c r="D217" s="71" t="s">
        <v>495</v>
      </c>
      <c r="E217" s="76">
        <v>8</v>
      </c>
      <c r="F217" s="77">
        <v>40</v>
      </c>
      <c r="G217" s="77" t="s">
        <v>94</v>
      </c>
      <c r="H217" s="77" t="s">
        <v>97</v>
      </c>
      <c r="I217" s="77">
        <v>1</v>
      </c>
      <c r="J217" s="77">
        <v>1</v>
      </c>
      <c r="K217" s="77">
        <v>8</v>
      </c>
      <c r="L217" s="77">
        <v>41</v>
      </c>
      <c r="M217" s="77">
        <v>1</v>
      </c>
      <c r="N217" s="77">
        <v>2</v>
      </c>
      <c r="O217" s="77" t="s">
        <v>94</v>
      </c>
      <c r="P217" s="77" t="s">
        <v>94</v>
      </c>
      <c r="Q217" s="124">
        <f t="shared" si="3"/>
        <v>4.8780487804878048</v>
      </c>
    </row>
    <row r="218" spans="1:17" ht="13.5" hidden="1" customHeight="1" x14ac:dyDescent="0.2">
      <c r="A218" s="70"/>
      <c r="B218" s="70"/>
      <c r="C218" s="70" t="s">
        <v>496</v>
      </c>
      <c r="D218" s="71" t="s">
        <v>497</v>
      </c>
      <c r="E218" s="76" t="s">
        <v>110</v>
      </c>
      <c r="F218" s="77" t="s">
        <v>111</v>
      </c>
      <c r="G218" s="77" t="s">
        <v>110</v>
      </c>
      <c r="H218" s="77" t="s">
        <v>111</v>
      </c>
      <c r="I218" s="77" t="s">
        <v>110</v>
      </c>
      <c r="J218" s="77" t="s">
        <v>111</v>
      </c>
      <c r="K218" s="77" t="s">
        <v>110</v>
      </c>
      <c r="L218" s="77" t="s">
        <v>111</v>
      </c>
      <c r="M218" s="77" t="s">
        <v>110</v>
      </c>
      <c r="N218" s="77" t="s">
        <v>110</v>
      </c>
      <c r="O218" s="77" t="s">
        <v>110</v>
      </c>
      <c r="P218" s="77" t="s">
        <v>110</v>
      </c>
      <c r="Q218" s="124" t="e">
        <f t="shared" si="3"/>
        <v>#VALUE!</v>
      </c>
    </row>
    <row r="219" spans="1:17" ht="13.5" hidden="1" customHeight="1" x14ac:dyDescent="0.2">
      <c r="A219" s="70"/>
      <c r="B219" s="70"/>
      <c r="C219" s="70" t="s">
        <v>498</v>
      </c>
      <c r="D219" s="71" t="s">
        <v>499</v>
      </c>
      <c r="E219" s="76" t="s">
        <v>94</v>
      </c>
      <c r="F219" s="77" t="s">
        <v>97</v>
      </c>
      <c r="G219" s="77" t="s">
        <v>94</v>
      </c>
      <c r="H219" s="77" t="s">
        <v>97</v>
      </c>
      <c r="I219" s="77" t="s">
        <v>94</v>
      </c>
      <c r="J219" s="77" t="s">
        <v>97</v>
      </c>
      <c r="K219" s="77" t="s">
        <v>94</v>
      </c>
      <c r="L219" s="77" t="s">
        <v>97</v>
      </c>
      <c r="M219" s="77" t="s">
        <v>94</v>
      </c>
      <c r="N219" s="77" t="s">
        <v>94</v>
      </c>
      <c r="O219" s="77" t="s">
        <v>94</v>
      </c>
      <c r="P219" s="77" t="s">
        <v>94</v>
      </c>
      <c r="Q219" s="124" t="e">
        <f t="shared" si="3"/>
        <v>#VALUE!</v>
      </c>
    </row>
    <row r="220" spans="1:17" ht="13.5" hidden="1" customHeight="1" x14ac:dyDescent="0.2">
      <c r="A220" s="70"/>
      <c r="B220" s="70"/>
      <c r="C220" s="70" t="s">
        <v>500</v>
      </c>
      <c r="D220" s="71" t="s">
        <v>501</v>
      </c>
      <c r="E220" s="76">
        <v>13</v>
      </c>
      <c r="F220" s="77">
        <v>503</v>
      </c>
      <c r="G220" s="77">
        <v>1</v>
      </c>
      <c r="H220" s="77">
        <v>35</v>
      </c>
      <c r="I220" s="77" t="s">
        <v>94</v>
      </c>
      <c r="J220" s="77" t="s">
        <v>97</v>
      </c>
      <c r="K220" s="77">
        <v>13</v>
      </c>
      <c r="L220" s="77">
        <v>469</v>
      </c>
      <c r="M220" s="77">
        <v>2</v>
      </c>
      <c r="N220" s="77">
        <v>35</v>
      </c>
      <c r="O220" s="77" t="s">
        <v>94</v>
      </c>
      <c r="P220" s="77" t="s">
        <v>94</v>
      </c>
      <c r="Q220" s="124">
        <f t="shared" si="3"/>
        <v>7.4626865671641784</v>
      </c>
    </row>
    <row r="221" spans="1:17" ht="13.5" hidden="1" customHeight="1" x14ac:dyDescent="0.2">
      <c r="A221" s="70"/>
      <c r="B221" s="70"/>
      <c r="C221" s="70" t="s">
        <v>502</v>
      </c>
      <c r="D221" s="71" t="s">
        <v>503</v>
      </c>
      <c r="E221" s="76">
        <v>6</v>
      </c>
      <c r="F221" s="77">
        <v>37</v>
      </c>
      <c r="G221" s="77" t="s">
        <v>94</v>
      </c>
      <c r="H221" s="77" t="s">
        <v>97</v>
      </c>
      <c r="I221" s="77" t="s">
        <v>94</v>
      </c>
      <c r="J221" s="77" t="s">
        <v>97</v>
      </c>
      <c r="K221" s="77">
        <v>6</v>
      </c>
      <c r="L221" s="77">
        <v>37</v>
      </c>
      <c r="M221" s="77" t="s">
        <v>94</v>
      </c>
      <c r="N221" s="77" t="s">
        <v>94</v>
      </c>
      <c r="O221" s="77" t="s">
        <v>94</v>
      </c>
      <c r="P221" s="77" t="s">
        <v>94</v>
      </c>
      <c r="Q221" s="124" t="e">
        <f t="shared" si="3"/>
        <v>#VALUE!</v>
      </c>
    </row>
    <row r="222" spans="1:17" ht="13.5" hidden="1" customHeight="1" x14ac:dyDescent="0.2">
      <c r="A222" s="70"/>
      <c r="B222" s="70"/>
      <c r="C222" s="70" t="s">
        <v>504</v>
      </c>
      <c r="D222" s="71" t="s">
        <v>505</v>
      </c>
      <c r="E222" s="76" t="s">
        <v>110</v>
      </c>
      <c r="F222" s="77" t="s">
        <v>111</v>
      </c>
      <c r="G222" s="77" t="s">
        <v>110</v>
      </c>
      <c r="H222" s="77" t="s">
        <v>111</v>
      </c>
      <c r="I222" s="77" t="s">
        <v>110</v>
      </c>
      <c r="J222" s="77" t="s">
        <v>111</v>
      </c>
      <c r="K222" s="77" t="s">
        <v>110</v>
      </c>
      <c r="L222" s="77" t="s">
        <v>111</v>
      </c>
      <c r="M222" s="77" t="s">
        <v>110</v>
      </c>
      <c r="N222" s="77" t="s">
        <v>110</v>
      </c>
      <c r="O222" s="77" t="s">
        <v>110</v>
      </c>
      <c r="P222" s="77" t="s">
        <v>110</v>
      </c>
      <c r="Q222" s="124" t="e">
        <f t="shared" si="3"/>
        <v>#VALUE!</v>
      </c>
    </row>
    <row r="223" spans="1:17" ht="13.5" hidden="1" customHeight="1" x14ac:dyDescent="0.2">
      <c r="A223" s="70"/>
      <c r="B223" s="70"/>
      <c r="C223" s="70" t="s">
        <v>506</v>
      </c>
      <c r="D223" s="71" t="s">
        <v>507</v>
      </c>
      <c r="E223" s="76">
        <v>11</v>
      </c>
      <c r="F223" s="77">
        <v>332</v>
      </c>
      <c r="G223" s="77" t="s">
        <v>94</v>
      </c>
      <c r="H223" s="77" t="s">
        <v>97</v>
      </c>
      <c r="I223" s="77" t="s">
        <v>94</v>
      </c>
      <c r="J223" s="77" t="s">
        <v>97</v>
      </c>
      <c r="K223" s="77">
        <v>11</v>
      </c>
      <c r="L223" s="77">
        <v>332</v>
      </c>
      <c r="M223" s="77" t="s">
        <v>94</v>
      </c>
      <c r="N223" s="77" t="s">
        <v>94</v>
      </c>
      <c r="O223" s="77" t="s">
        <v>94</v>
      </c>
      <c r="P223" s="77" t="s">
        <v>94</v>
      </c>
      <c r="Q223" s="124" t="e">
        <f t="shared" si="3"/>
        <v>#VALUE!</v>
      </c>
    </row>
    <row r="224" spans="1:17" ht="13.5" hidden="1" customHeight="1" x14ac:dyDescent="0.2">
      <c r="A224" s="70"/>
      <c r="B224" s="70"/>
      <c r="C224" s="70" t="s">
        <v>508</v>
      </c>
      <c r="D224" s="71" t="s">
        <v>509</v>
      </c>
      <c r="E224" s="76">
        <v>6</v>
      </c>
      <c r="F224" s="77">
        <v>33</v>
      </c>
      <c r="G224" s="77" t="s">
        <v>94</v>
      </c>
      <c r="H224" s="77" t="s">
        <v>97</v>
      </c>
      <c r="I224" s="77" t="s">
        <v>94</v>
      </c>
      <c r="J224" s="77" t="s">
        <v>97</v>
      </c>
      <c r="K224" s="77">
        <v>6</v>
      </c>
      <c r="L224" s="77">
        <v>33</v>
      </c>
      <c r="M224" s="77" t="s">
        <v>94</v>
      </c>
      <c r="N224" s="77" t="s">
        <v>94</v>
      </c>
      <c r="O224" s="77" t="s">
        <v>94</v>
      </c>
      <c r="P224" s="77" t="s">
        <v>94</v>
      </c>
      <c r="Q224" s="124" t="e">
        <f t="shared" si="3"/>
        <v>#VALUE!</v>
      </c>
    </row>
    <row r="225" spans="1:17" ht="13.5" hidden="1" customHeight="1" x14ac:dyDescent="0.2">
      <c r="A225" s="70"/>
      <c r="B225" s="70"/>
      <c r="C225" s="70" t="s">
        <v>510</v>
      </c>
      <c r="D225" s="71" t="s">
        <v>511</v>
      </c>
      <c r="E225" s="76">
        <v>5</v>
      </c>
      <c r="F225" s="77">
        <v>34</v>
      </c>
      <c r="G225" s="77" t="s">
        <v>94</v>
      </c>
      <c r="H225" s="77" t="s">
        <v>97</v>
      </c>
      <c r="I225" s="77" t="s">
        <v>94</v>
      </c>
      <c r="J225" s="77" t="s">
        <v>97</v>
      </c>
      <c r="K225" s="77">
        <v>5</v>
      </c>
      <c r="L225" s="77">
        <v>34</v>
      </c>
      <c r="M225" s="77" t="s">
        <v>94</v>
      </c>
      <c r="N225" s="77" t="s">
        <v>94</v>
      </c>
      <c r="O225" s="77" t="s">
        <v>94</v>
      </c>
      <c r="P225" s="77" t="s">
        <v>94</v>
      </c>
      <c r="Q225" s="124" t="e">
        <f t="shared" si="3"/>
        <v>#VALUE!</v>
      </c>
    </row>
    <row r="226" spans="1:17" ht="13.5" hidden="1" customHeight="1" x14ac:dyDescent="0.2">
      <c r="A226" s="70"/>
      <c r="B226" s="70"/>
      <c r="C226" s="70" t="s">
        <v>512</v>
      </c>
      <c r="D226" s="71" t="s">
        <v>513</v>
      </c>
      <c r="E226" s="76">
        <v>3</v>
      </c>
      <c r="F226" s="77">
        <v>109</v>
      </c>
      <c r="G226" s="77" t="s">
        <v>94</v>
      </c>
      <c r="H226" s="77" t="s">
        <v>97</v>
      </c>
      <c r="I226" s="77" t="s">
        <v>94</v>
      </c>
      <c r="J226" s="77" t="s">
        <v>97</v>
      </c>
      <c r="K226" s="77">
        <v>3</v>
      </c>
      <c r="L226" s="77">
        <v>109</v>
      </c>
      <c r="M226" s="77" t="s">
        <v>94</v>
      </c>
      <c r="N226" s="77" t="s">
        <v>94</v>
      </c>
      <c r="O226" s="77" t="s">
        <v>94</v>
      </c>
      <c r="P226" s="77" t="s">
        <v>94</v>
      </c>
      <c r="Q226" s="124" t="e">
        <f t="shared" si="3"/>
        <v>#VALUE!</v>
      </c>
    </row>
    <row r="227" spans="1:17" ht="13.5" hidden="1" customHeight="1" x14ac:dyDescent="0.2">
      <c r="A227" s="70"/>
      <c r="B227" s="70"/>
      <c r="C227" s="70" t="s">
        <v>514</v>
      </c>
      <c r="D227" s="71" t="s">
        <v>515</v>
      </c>
      <c r="E227" s="76">
        <v>6</v>
      </c>
      <c r="F227" s="77">
        <v>29</v>
      </c>
      <c r="G227" s="77" t="s">
        <v>94</v>
      </c>
      <c r="H227" s="77" t="s">
        <v>97</v>
      </c>
      <c r="I227" s="77" t="s">
        <v>94</v>
      </c>
      <c r="J227" s="77" t="s">
        <v>97</v>
      </c>
      <c r="K227" s="77">
        <v>6</v>
      </c>
      <c r="L227" s="77">
        <v>29</v>
      </c>
      <c r="M227" s="77" t="s">
        <v>94</v>
      </c>
      <c r="N227" s="77" t="s">
        <v>94</v>
      </c>
      <c r="O227" s="77" t="s">
        <v>94</v>
      </c>
      <c r="P227" s="77" t="s">
        <v>94</v>
      </c>
      <c r="Q227" s="124" t="e">
        <f t="shared" si="3"/>
        <v>#VALUE!</v>
      </c>
    </row>
    <row r="228" spans="1:17" ht="13.5" hidden="1" customHeight="1" x14ac:dyDescent="0.2">
      <c r="A228" s="70"/>
      <c r="B228" s="70"/>
      <c r="C228" s="70" t="s">
        <v>516</v>
      </c>
      <c r="D228" s="71" t="s">
        <v>517</v>
      </c>
      <c r="E228" s="76" t="s">
        <v>110</v>
      </c>
      <c r="F228" s="77" t="s">
        <v>111</v>
      </c>
      <c r="G228" s="77" t="s">
        <v>110</v>
      </c>
      <c r="H228" s="77" t="s">
        <v>111</v>
      </c>
      <c r="I228" s="77" t="s">
        <v>110</v>
      </c>
      <c r="J228" s="77" t="s">
        <v>111</v>
      </c>
      <c r="K228" s="77" t="s">
        <v>110</v>
      </c>
      <c r="L228" s="77" t="s">
        <v>111</v>
      </c>
      <c r="M228" s="77" t="s">
        <v>110</v>
      </c>
      <c r="N228" s="77" t="s">
        <v>110</v>
      </c>
      <c r="O228" s="77" t="s">
        <v>110</v>
      </c>
      <c r="P228" s="77" t="s">
        <v>110</v>
      </c>
      <c r="Q228" s="124" t="e">
        <f t="shared" si="3"/>
        <v>#VALUE!</v>
      </c>
    </row>
    <row r="229" spans="1:17" ht="13.5" hidden="1" customHeight="1" x14ac:dyDescent="0.2">
      <c r="A229" s="70"/>
      <c r="B229" s="70"/>
      <c r="C229" s="70" t="s">
        <v>518</v>
      </c>
      <c r="D229" s="71" t="s">
        <v>519</v>
      </c>
      <c r="E229" s="76">
        <v>16</v>
      </c>
      <c r="F229" s="77">
        <v>331</v>
      </c>
      <c r="G229" s="77">
        <v>2</v>
      </c>
      <c r="H229" s="77">
        <v>32</v>
      </c>
      <c r="I229" s="77" t="s">
        <v>94</v>
      </c>
      <c r="J229" s="77" t="s">
        <v>97</v>
      </c>
      <c r="K229" s="77">
        <v>16</v>
      </c>
      <c r="L229" s="77">
        <v>299</v>
      </c>
      <c r="M229" s="77" t="s">
        <v>94</v>
      </c>
      <c r="N229" s="77" t="s">
        <v>94</v>
      </c>
      <c r="O229" s="77" t="s">
        <v>94</v>
      </c>
      <c r="P229" s="77" t="s">
        <v>94</v>
      </c>
      <c r="Q229" s="124" t="e">
        <f t="shared" si="3"/>
        <v>#VALUE!</v>
      </c>
    </row>
    <row r="230" spans="1:17" ht="13.5" hidden="1" customHeight="1" x14ac:dyDescent="0.2">
      <c r="A230" s="70"/>
      <c r="B230" s="70"/>
      <c r="C230" s="70" t="s">
        <v>520</v>
      </c>
      <c r="D230" s="71" t="s">
        <v>521</v>
      </c>
      <c r="E230" s="76">
        <v>5</v>
      </c>
      <c r="F230" s="77">
        <v>29</v>
      </c>
      <c r="G230" s="77" t="s">
        <v>94</v>
      </c>
      <c r="H230" s="77" t="s">
        <v>97</v>
      </c>
      <c r="I230" s="77" t="s">
        <v>94</v>
      </c>
      <c r="J230" s="77" t="s">
        <v>97</v>
      </c>
      <c r="K230" s="77">
        <v>5</v>
      </c>
      <c r="L230" s="77">
        <v>29</v>
      </c>
      <c r="M230" s="77" t="s">
        <v>94</v>
      </c>
      <c r="N230" s="77" t="s">
        <v>94</v>
      </c>
      <c r="O230" s="77" t="s">
        <v>94</v>
      </c>
      <c r="P230" s="77" t="s">
        <v>94</v>
      </c>
      <c r="Q230" s="124" t="e">
        <f t="shared" si="3"/>
        <v>#VALUE!</v>
      </c>
    </row>
    <row r="231" spans="1:17" ht="13.5" hidden="1" customHeight="1" x14ac:dyDescent="0.2">
      <c r="A231" s="70"/>
      <c r="B231" s="70"/>
      <c r="C231" s="70" t="s">
        <v>522</v>
      </c>
      <c r="D231" s="71" t="s">
        <v>523</v>
      </c>
      <c r="E231" s="76">
        <v>8</v>
      </c>
      <c r="F231" s="77">
        <v>34</v>
      </c>
      <c r="G231" s="77" t="s">
        <v>94</v>
      </c>
      <c r="H231" s="77" t="s">
        <v>97</v>
      </c>
      <c r="I231" s="77" t="s">
        <v>94</v>
      </c>
      <c r="J231" s="77" t="s">
        <v>97</v>
      </c>
      <c r="K231" s="77">
        <v>8</v>
      </c>
      <c r="L231" s="77">
        <v>34</v>
      </c>
      <c r="M231" s="77">
        <v>1</v>
      </c>
      <c r="N231" s="77">
        <v>3</v>
      </c>
      <c r="O231" s="77" t="s">
        <v>94</v>
      </c>
      <c r="P231" s="77" t="s">
        <v>94</v>
      </c>
      <c r="Q231" s="124">
        <f t="shared" si="3"/>
        <v>8.8235294117647065</v>
      </c>
    </row>
    <row r="232" spans="1:17" ht="13.5" hidden="1" customHeight="1" x14ac:dyDescent="0.2">
      <c r="A232" s="70"/>
      <c r="B232" s="70"/>
      <c r="C232" s="70" t="s">
        <v>524</v>
      </c>
      <c r="D232" s="71" t="s">
        <v>525</v>
      </c>
      <c r="E232" s="76">
        <v>8</v>
      </c>
      <c r="F232" s="77">
        <v>46</v>
      </c>
      <c r="G232" s="77" t="s">
        <v>94</v>
      </c>
      <c r="H232" s="77" t="s">
        <v>97</v>
      </c>
      <c r="I232" s="77" t="s">
        <v>94</v>
      </c>
      <c r="J232" s="77" t="s">
        <v>97</v>
      </c>
      <c r="K232" s="77">
        <v>8</v>
      </c>
      <c r="L232" s="77">
        <v>46</v>
      </c>
      <c r="M232" s="77" t="s">
        <v>94</v>
      </c>
      <c r="N232" s="77" t="s">
        <v>94</v>
      </c>
      <c r="O232" s="77" t="s">
        <v>94</v>
      </c>
      <c r="P232" s="77" t="s">
        <v>94</v>
      </c>
      <c r="Q232" s="124" t="e">
        <f t="shared" si="3"/>
        <v>#VALUE!</v>
      </c>
    </row>
    <row r="233" spans="1:17" ht="13.5" hidden="1" customHeight="1" x14ac:dyDescent="0.2">
      <c r="A233" s="70"/>
      <c r="B233" s="70"/>
      <c r="C233" s="70" t="s">
        <v>526</v>
      </c>
      <c r="D233" s="71" t="s">
        <v>527</v>
      </c>
      <c r="E233" s="76">
        <v>9</v>
      </c>
      <c r="F233" s="77">
        <v>144</v>
      </c>
      <c r="G233" s="77" t="s">
        <v>94</v>
      </c>
      <c r="H233" s="77" t="s">
        <v>97</v>
      </c>
      <c r="I233" s="77">
        <v>1</v>
      </c>
      <c r="J233" s="77">
        <v>2</v>
      </c>
      <c r="K233" s="77">
        <v>9</v>
      </c>
      <c r="L233" s="77">
        <v>146</v>
      </c>
      <c r="M233" s="77" t="s">
        <v>94</v>
      </c>
      <c r="N233" s="77" t="s">
        <v>94</v>
      </c>
      <c r="O233" s="77" t="s">
        <v>94</v>
      </c>
      <c r="P233" s="77" t="s">
        <v>94</v>
      </c>
      <c r="Q233" s="124" t="e">
        <f t="shared" si="3"/>
        <v>#VALUE!</v>
      </c>
    </row>
    <row r="234" spans="1:17" ht="13.5" hidden="1" customHeight="1" x14ac:dyDescent="0.2">
      <c r="A234" s="70"/>
      <c r="B234" s="183" t="s">
        <v>528</v>
      </c>
      <c r="C234" s="183"/>
      <c r="D234" s="71" t="s">
        <v>529</v>
      </c>
      <c r="E234" s="76">
        <v>92</v>
      </c>
      <c r="F234" s="77">
        <v>1914</v>
      </c>
      <c r="G234" s="77">
        <v>5</v>
      </c>
      <c r="H234" s="77">
        <v>248</v>
      </c>
      <c r="I234" s="77">
        <v>1</v>
      </c>
      <c r="J234" s="77">
        <v>54</v>
      </c>
      <c r="K234" s="77">
        <v>92</v>
      </c>
      <c r="L234" s="77">
        <v>1720</v>
      </c>
      <c r="M234" s="77">
        <v>15</v>
      </c>
      <c r="N234" s="77">
        <v>391</v>
      </c>
      <c r="O234" s="77" t="s">
        <v>94</v>
      </c>
      <c r="P234" s="77" t="s">
        <v>94</v>
      </c>
      <c r="Q234" s="124">
        <f t="shared" si="3"/>
        <v>22.732558139534884</v>
      </c>
    </row>
    <row r="235" spans="1:17" ht="13.5" hidden="1" customHeight="1" x14ac:dyDescent="0.2">
      <c r="A235" s="70"/>
      <c r="B235" s="70"/>
      <c r="C235" s="70" t="s">
        <v>530</v>
      </c>
      <c r="D235" s="71" t="s">
        <v>531</v>
      </c>
      <c r="E235" s="76">
        <v>16</v>
      </c>
      <c r="F235" s="77">
        <v>467</v>
      </c>
      <c r="G235" s="77">
        <v>1</v>
      </c>
      <c r="H235" s="77">
        <v>26</v>
      </c>
      <c r="I235" s="77" t="s">
        <v>94</v>
      </c>
      <c r="J235" s="77" t="s">
        <v>97</v>
      </c>
      <c r="K235" s="77">
        <v>16</v>
      </c>
      <c r="L235" s="77">
        <v>441</v>
      </c>
      <c r="M235" s="77">
        <v>3</v>
      </c>
      <c r="N235" s="77">
        <v>176</v>
      </c>
      <c r="O235" s="77" t="s">
        <v>94</v>
      </c>
      <c r="P235" s="77" t="s">
        <v>94</v>
      </c>
      <c r="Q235" s="124">
        <f t="shared" si="3"/>
        <v>39.909297052154194</v>
      </c>
    </row>
    <row r="236" spans="1:17" ht="13.5" hidden="1" customHeight="1" x14ac:dyDescent="0.2">
      <c r="A236" s="70"/>
      <c r="B236" s="70"/>
      <c r="C236" s="70" t="s">
        <v>532</v>
      </c>
      <c r="D236" s="71" t="s">
        <v>533</v>
      </c>
      <c r="E236" s="76">
        <v>5</v>
      </c>
      <c r="F236" s="77">
        <v>80</v>
      </c>
      <c r="G236" s="77" t="s">
        <v>94</v>
      </c>
      <c r="H236" s="77" t="s">
        <v>97</v>
      </c>
      <c r="I236" s="77" t="s">
        <v>94</v>
      </c>
      <c r="J236" s="77" t="s">
        <v>97</v>
      </c>
      <c r="K236" s="77">
        <v>5</v>
      </c>
      <c r="L236" s="77">
        <v>80</v>
      </c>
      <c r="M236" s="77">
        <v>1</v>
      </c>
      <c r="N236" s="77">
        <v>3</v>
      </c>
      <c r="O236" s="77" t="s">
        <v>94</v>
      </c>
      <c r="P236" s="77" t="s">
        <v>94</v>
      </c>
      <c r="Q236" s="124">
        <f t="shared" si="3"/>
        <v>3.75</v>
      </c>
    </row>
    <row r="237" spans="1:17" ht="13.5" hidden="1" customHeight="1" x14ac:dyDescent="0.2">
      <c r="A237" s="70"/>
      <c r="B237" s="70"/>
      <c r="C237" s="70" t="s">
        <v>534</v>
      </c>
      <c r="D237" s="71" t="s">
        <v>535</v>
      </c>
      <c r="E237" s="76" t="s">
        <v>110</v>
      </c>
      <c r="F237" s="77" t="s">
        <v>111</v>
      </c>
      <c r="G237" s="77" t="s">
        <v>110</v>
      </c>
      <c r="H237" s="77" t="s">
        <v>111</v>
      </c>
      <c r="I237" s="77" t="s">
        <v>110</v>
      </c>
      <c r="J237" s="77" t="s">
        <v>111</v>
      </c>
      <c r="K237" s="77" t="s">
        <v>110</v>
      </c>
      <c r="L237" s="77" t="s">
        <v>111</v>
      </c>
      <c r="M237" s="77" t="s">
        <v>110</v>
      </c>
      <c r="N237" s="77" t="s">
        <v>110</v>
      </c>
      <c r="O237" s="77" t="s">
        <v>110</v>
      </c>
      <c r="P237" s="77" t="s">
        <v>110</v>
      </c>
      <c r="Q237" s="124" t="e">
        <f t="shared" si="3"/>
        <v>#VALUE!</v>
      </c>
    </row>
    <row r="238" spans="1:17" ht="13.5" hidden="1" customHeight="1" x14ac:dyDescent="0.2">
      <c r="A238" s="70"/>
      <c r="B238" s="70"/>
      <c r="C238" s="70" t="s">
        <v>536</v>
      </c>
      <c r="D238" s="71" t="s">
        <v>537</v>
      </c>
      <c r="E238" s="76" t="s">
        <v>110</v>
      </c>
      <c r="F238" s="77" t="s">
        <v>111</v>
      </c>
      <c r="G238" s="77" t="s">
        <v>110</v>
      </c>
      <c r="H238" s="77" t="s">
        <v>111</v>
      </c>
      <c r="I238" s="77" t="s">
        <v>110</v>
      </c>
      <c r="J238" s="77" t="s">
        <v>111</v>
      </c>
      <c r="K238" s="77" t="s">
        <v>110</v>
      </c>
      <c r="L238" s="77" t="s">
        <v>111</v>
      </c>
      <c r="M238" s="77" t="s">
        <v>110</v>
      </c>
      <c r="N238" s="77" t="s">
        <v>110</v>
      </c>
      <c r="O238" s="77" t="s">
        <v>110</v>
      </c>
      <c r="P238" s="77" t="s">
        <v>110</v>
      </c>
      <c r="Q238" s="124" t="e">
        <f t="shared" si="3"/>
        <v>#VALUE!</v>
      </c>
    </row>
    <row r="239" spans="1:17" ht="13.5" hidden="1" customHeight="1" x14ac:dyDescent="0.2">
      <c r="A239" s="70"/>
      <c r="B239" s="70"/>
      <c r="C239" s="70" t="s">
        <v>538</v>
      </c>
      <c r="D239" s="71" t="s">
        <v>539</v>
      </c>
      <c r="E239" s="76">
        <v>12</v>
      </c>
      <c r="F239" s="77">
        <v>134</v>
      </c>
      <c r="G239" s="77" t="s">
        <v>94</v>
      </c>
      <c r="H239" s="77" t="s">
        <v>97</v>
      </c>
      <c r="I239" s="77" t="s">
        <v>94</v>
      </c>
      <c r="J239" s="77" t="s">
        <v>97</v>
      </c>
      <c r="K239" s="77">
        <v>12</v>
      </c>
      <c r="L239" s="77">
        <v>134</v>
      </c>
      <c r="M239" s="77">
        <v>2</v>
      </c>
      <c r="N239" s="77">
        <v>26</v>
      </c>
      <c r="O239" s="77" t="s">
        <v>94</v>
      </c>
      <c r="P239" s="77" t="s">
        <v>94</v>
      </c>
      <c r="Q239" s="124">
        <f t="shared" si="3"/>
        <v>19.402985074626866</v>
      </c>
    </row>
    <row r="240" spans="1:17" ht="13.5" hidden="1" customHeight="1" x14ac:dyDescent="0.2">
      <c r="A240" s="70"/>
      <c r="B240" s="70"/>
      <c r="C240" s="70" t="s">
        <v>540</v>
      </c>
      <c r="D240" s="71" t="s">
        <v>541</v>
      </c>
      <c r="E240" s="76" t="s">
        <v>94</v>
      </c>
      <c r="F240" s="77" t="s">
        <v>97</v>
      </c>
      <c r="G240" s="77" t="s">
        <v>94</v>
      </c>
      <c r="H240" s="77" t="s">
        <v>97</v>
      </c>
      <c r="I240" s="77" t="s">
        <v>94</v>
      </c>
      <c r="J240" s="77" t="s">
        <v>97</v>
      </c>
      <c r="K240" s="77" t="s">
        <v>94</v>
      </c>
      <c r="L240" s="77" t="s">
        <v>97</v>
      </c>
      <c r="M240" s="77" t="s">
        <v>94</v>
      </c>
      <c r="N240" s="77" t="s">
        <v>94</v>
      </c>
      <c r="O240" s="77" t="s">
        <v>94</v>
      </c>
      <c r="P240" s="77" t="s">
        <v>94</v>
      </c>
      <c r="Q240" s="124" t="e">
        <f t="shared" si="3"/>
        <v>#VALUE!</v>
      </c>
    </row>
    <row r="241" spans="1:17" ht="13.5" hidden="1" customHeight="1" x14ac:dyDescent="0.2">
      <c r="A241" s="70"/>
      <c r="B241" s="70"/>
      <c r="C241" s="70" t="s">
        <v>542</v>
      </c>
      <c r="D241" s="71" t="s">
        <v>543</v>
      </c>
      <c r="E241" s="76">
        <v>10</v>
      </c>
      <c r="F241" s="77">
        <v>140</v>
      </c>
      <c r="G241" s="77" t="s">
        <v>94</v>
      </c>
      <c r="H241" s="77" t="s">
        <v>97</v>
      </c>
      <c r="I241" s="77">
        <v>1</v>
      </c>
      <c r="J241" s="77">
        <v>54</v>
      </c>
      <c r="K241" s="77">
        <v>10</v>
      </c>
      <c r="L241" s="77">
        <v>193</v>
      </c>
      <c r="M241" s="77">
        <v>3</v>
      </c>
      <c r="N241" s="77">
        <v>65</v>
      </c>
      <c r="O241" s="77" t="s">
        <v>94</v>
      </c>
      <c r="P241" s="77" t="s">
        <v>94</v>
      </c>
      <c r="Q241" s="124">
        <f t="shared" si="3"/>
        <v>33.678756476683937</v>
      </c>
    </row>
    <row r="242" spans="1:17" ht="13.5" hidden="1" customHeight="1" x14ac:dyDescent="0.2">
      <c r="A242" s="70"/>
      <c r="B242" s="70"/>
      <c r="C242" s="70" t="s">
        <v>544</v>
      </c>
      <c r="D242" s="71" t="s">
        <v>545</v>
      </c>
      <c r="E242" s="76">
        <v>8</v>
      </c>
      <c r="F242" s="77">
        <v>387</v>
      </c>
      <c r="G242" s="77">
        <v>2</v>
      </c>
      <c r="H242" s="77">
        <v>214</v>
      </c>
      <c r="I242" s="77" t="s">
        <v>94</v>
      </c>
      <c r="J242" s="77" t="s">
        <v>97</v>
      </c>
      <c r="K242" s="77">
        <v>8</v>
      </c>
      <c r="L242" s="77">
        <v>173</v>
      </c>
      <c r="M242" s="77">
        <v>3</v>
      </c>
      <c r="N242" s="77">
        <v>112</v>
      </c>
      <c r="O242" s="77" t="s">
        <v>94</v>
      </c>
      <c r="P242" s="77" t="s">
        <v>94</v>
      </c>
      <c r="Q242" s="124">
        <f t="shared" si="3"/>
        <v>64.739884393063591</v>
      </c>
    </row>
    <row r="243" spans="1:17" ht="13.5" hidden="1" customHeight="1" x14ac:dyDescent="0.2">
      <c r="A243" s="70"/>
      <c r="B243" s="70"/>
      <c r="C243" s="70" t="s">
        <v>546</v>
      </c>
      <c r="D243" s="71" t="s">
        <v>547</v>
      </c>
      <c r="E243" s="76">
        <v>3</v>
      </c>
      <c r="F243" s="77">
        <v>89</v>
      </c>
      <c r="G243" s="77" t="s">
        <v>94</v>
      </c>
      <c r="H243" s="77" t="s">
        <v>97</v>
      </c>
      <c r="I243" s="77" t="s">
        <v>94</v>
      </c>
      <c r="J243" s="77" t="s">
        <v>97</v>
      </c>
      <c r="K243" s="77">
        <v>3</v>
      </c>
      <c r="L243" s="77">
        <v>89</v>
      </c>
      <c r="M243" s="77" t="s">
        <v>94</v>
      </c>
      <c r="N243" s="77" t="s">
        <v>94</v>
      </c>
      <c r="O243" s="77" t="s">
        <v>94</v>
      </c>
      <c r="P243" s="77" t="s">
        <v>94</v>
      </c>
      <c r="Q243" s="124" t="e">
        <f t="shared" si="3"/>
        <v>#VALUE!</v>
      </c>
    </row>
    <row r="244" spans="1:17" ht="13.5" hidden="1" customHeight="1" x14ac:dyDescent="0.2">
      <c r="A244" s="70"/>
      <c r="B244" s="70"/>
      <c r="C244" s="70" t="s">
        <v>548</v>
      </c>
      <c r="D244" s="71" t="s">
        <v>549</v>
      </c>
      <c r="E244" s="76">
        <v>3</v>
      </c>
      <c r="F244" s="77">
        <v>58</v>
      </c>
      <c r="G244" s="77" t="s">
        <v>94</v>
      </c>
      <c r="H244" s="77" t="s">
        <v>97</v>
      </c>
      <c r="I244" s="77" t="s">
        <v>94</v>
      </c>
      <c r="J244" s="77" t="s">
        <v>97</v>
      </c>
      <c r="K244" s="77">
        <v>3</v>
      </c>
      <c r="L244" s="77">
        <v>58</v>
      </c>
      <c r="M244" s="77" t="s">
        <v>94</v>
      </c>
      <c r="N244" s="77" t="s">
        <v>94</v>
      </c>
      <c r="O244" s="77" t="s">
        <v>94</v>
      </c>
      <c r="P244" s="77" t="s">
        <v>94</v>
      </c>
      <c r="Q244" s="124" t="e">
        <f t="shared" si="3"/>
        <v>#VALUE!</v>
      </c>
    </row>
    <row r="245" spans="1:17" ht="13.5" hidden="1" customHeight="1" x14ac:dyDescent="0.2">
      <c r="A245" s="70"/>
      <c r="B245" s="70"/>
      <c r="C245" s="70" t="s">
        <v>550</v>
      </c>
      <c r="D245" s="71" t="s">
        <v>551</v>
      </c>
      <c r="E245" s="76">
        <v>3</v>
      </c>
      <c r="F245" s="77">
        <v>128</v>
      </c>
      <c r="G245" s="77" t="s">
        <v>94</v>
      </c>
      <c r="H245" s="77" t="s">
        <v>97</v>
      </c>
      <c r="I245" s="77" t="s">
        <v>94</v>
      </c>
      <c r="J245" s="77" t="s">
        <v>97</v>
      </c>
      <c r="K245" s="77">
        <v>3</v>
      </c>
      <c r="L245" s="77">
        <v>128</v>
      </c>
      <c r="M245" s="77" t="s">
        <v>94</v>
      </c>
      <c r="N245" s="77" t="s">
        <v>94</v>
      </c>
      <c r="O245" s="77" t="s">
        <v>94</v>
      </c>
      <c r="P245" s="77" t="s">
        <v>94</v>
      </c>
      <c r="Q245" s="124" t="e">
        <f t="shared" si="3"/>
        <v>#VALUE!</v>
      </c>
    </row>
    <row r="246" spans="1:17" ht="13.5" hidden="1" customHeight="1" x14ac:dyDescent="0.2">
      <c r="A246" s="70"/>
      <c r="B246" s="70"/>
      <c r="C246" s="70" t="s">
        <v>390</v>
      </c>
      <c r="D246" s="71" t="s">
        <v>552</v>
      </c>
      <c r="E246" s="76">
        <v>4</v>
      </c>
      <c r="F246" s="77">
        <v>163</v>
      </c>
      <c r="G246" s="77">
        <v>1</v>
      </c>
      <c r="H246" s="77">
        <v>7</v>
      </c>
      <c r="I246" s="77" t="s">
        <v>94</v>
      </c>
      <c r="J246" s="77" t="s">
        <v>97</v>
      </c>
      <c r="K246" s="77">
        <v>4</v>
      </c>
      <c r="L246" s="77">
        <v>156</v>
      </c>
      <c r="M246" s="77">
        <v>1</v>
      </c>
      <c r="N246" s="77">
        <v>7</v>
      </c>
      <c r="O246" s="77" t="s">
        <v>94</v>
      </c>
      <c r="P246" s="77" t="s">
        <v>94</v>
      </c>
      <c r="Q246" s="124">
        <f t="shared" si="3"/>
        <v>4.4871794871794872</v>
      </c>
    </row>
    <row r="247" spans="1:17" ht="13.5" hidden="1" customHeight="1" x14ac:dyDescent="0.2">
      <c r="A247" s="70"/>
      <c r="B247" s="70"/>
      <c r="C247" s="70" t="s">
        <v>553</v>
      </c>
      <c r="D247" s="71" t="s">
        <v>554</v>
      </c>
      <c r="E247" s="76">
        <v>16</v>
      </c>
      <c r="F247" s="77">
        <v>170</v>
      </c>
      <c r="G247" s="77" t="s">
        <v>94</v>
      </c>
      <c r="H247" s="77" t="s">
        <v>97</v>
      </c>
      <c r="I247" s="77" t="s">
        <v>94</v>
      </c>
      <c r="J247" s="77" t="s">
        <v>97</v>
      </c>
      <c r="K247" s="77">
        <v>16</v>
      </c>
      <c r="L247" s="77">
        <v>170</v>
      </c>
      <c r="M247" s="77">
        <v>1</v>
      </c>
      <c r="N247" s="77">
        <v>1</v>
      </c>
      <c r="O247" s="77" t="s">
        <v>94</v>
      </c>
      <c r="P247" s="77" t="s">
        <v>94</v>
      </c>
      <c r="Q247" s="124">
        <f t="shared" si="3"/>
        <v>0.58823529411764708</v>
      </c>
    </row>
    <row r="248" spans="1:17" ht="13.5" hidden="1" customHeight="1" x14ac:dyDescent="0.2">
      <c r="A248" s="70"/>
      <c r="B248" s="70"/>
      <c r="C248" s="70" t="s">
        <v>555</v>
      </c>
      <c r="D248" s="71" t="s">
        <v>556</v>
      </c>
      <c r="E248" s="76">
        <v>10</v>
      </c>
      <c r="F248" s="77">
        <v>82</v>
      </c>
      <c r="G248" s="77">
        <v>1</v>
      </c>
      <c r="H248" s="77">
        <v>1</v>
      </c>
      <c r="I248" s="77" t="s">
        <v>94</v>
      </c>
      <c r="J248" s="77" t="s">
        <v>97</v>
      </c>
      <c r="K248" s="77">
        <v>10</v>
      </c>
      <c r="L248" s="77">
        <v>81</v>
      </c>
      <c r="M248" s="77">
        <v>1</v>
      </c>
      <c r="N248" s="77">
        <v>1</v>
      </c>
      <c r="O248" s="77" t="s">
        <v>94</v>
      </c>
      <c r="P248" s="77" t="s">
        <v>94</v>
      </c>
      <c r="Q248" s="124">
        <f t="shared" si="3"/>
        <v>1.2345679012345678</v>
      </c>
    </row>
    <row r="249" spans="1:17" ht="13.5" hidden="1" customHeight="1" x14ac:dyDescent="0.2">
      <c r="A249" s="70"/>
      <c r="B249" s="183" t="s">
        <v>557</v>
      </c>
      <c r="C249" s="183"/>
      <c r="D249" s="71" t="s">
        <v>558</v>
      </c>
      <c r="E249" s="76">
        <v>146</v>
      </c>
      <c r="F249" s="77">
        <v>3701</v>
      </c>
      <c r="G249" s="77">
        <v>3</v>
      </c>
      <c r="H249" s="77">
        <v>355</v>
      </c>
      <c r="I249" s="77">
        <v>6</v>
      </c>
      <c r="J249" s="77">
        <v>19</v>
      </c>
      <c r="K249" s="77">
        <v>146</v>
      </c>
      <c r="L249" s="77">
        <v>3364</v>
      </c>
      <c r="M249" s="77">
        <v>18</v>
      </c>
      <c r="N249" s="77">
        <v>969</v>
      </c>
      <c r="O249" s="77">
        <v>2</v>
      </c>
      <c r="P249" s="77">
        <v>464</v>
      </c>
      <c r="Q249" s="124">
        <f t="shared" si="3"/>
        <v>28.804994054696792</v>
      </c>
    </row>
    <row r="250" spans="1:17" ht="13.5" hidden="1" customHeight="1" x14ac:dyDescent="0.2">
      <c r="A250" s="70"/>
      <c r="B250" s="70"/>
      <c r="C250" s="70" t="s">
        <v>559</v>
      </c>
      <c r="D250" s="71" t="s">
        <v>560</v>
      </c>
      <c r="E250" s="76">
        <v>8</v>
      </c>
      <c r="F250" s="77">
        <v>612</v>
      </c>
      <c r="G250" s="77" t="s">
        <v>94</v>
      </c>
      <c r="H250" s="77" t="s">
        <v>97</v>
      </c>
      <c r="I250" s="77" t="s">
        <v>94</v>
      </c>
      <c r="J250" s="77" t="s">
        <v>97</v>
      </c>
      <c r="K250" s="77">
        <v>8</v>
      </c>
      <c r="L250" s="77">
        <v>612</v>
      </c>
      <c r="M250" s="77">
        <v>1</v>
      </c>
      <c r="N250" s="77">
        <v>88</v>
      </c>
      <c r="O250" s="77" t="s">
        <v>94</v>
      </c>
      <c r="P250" s="77" t="s">
        <v>94</v>
      </c>
      <c r="Q250" s="124">
        <f t="shared" si="3"/>
        <v>14.37908496732026</v>
      </c>
    </row>
    <row r="251" spans="1:17" ht="13.5" hidden="1" customHeight="1" x14ac:dyDescent="0.2">
      <c r="A251" s="70"/>
      <c r="B251" s="70"/>
      <c r="C251" s="70" t="s">
        <v>561</v>
      </c>
      <c r="D251" s="71" t="s">
        <v>562</v>
      </c>
      <c r="E251" s="76">
        <v>4</v>
      </c>
      <c r="F251" s="77">
        <v>18</v>
      </c>
      <c r="G251" s="77" t="s">
        <v>94</v>
      </c>
      <c r="H251" s="77" t="s">
        <v>97</v>
      </c>
      <c r="I251" s="77" t="s">
        <v>94</v>
      </c>
      <c r="J251" s="77" t="s">
        <v>97</v>
      </c>
      <c r="K251" s="77">
        <v>4</v>
      </c>
      <c r="L251" s="77">
        <v>18</v>
      </c>
      <c r="M251" s="77" t="s">
        <v>94</v>
      </c>
      <c r="N251" s="77" t="s">
        <v>94</v>
      </c>
      <c r="O251" s="77" t="s">
        <v>94</v>
      </c>
      <c r="P251" s="77" t="s">
        <v>94</v>
      </c>
      <c r="Q251" s="124" t="e">
        <f t="shared" si="3"/>
        <v>#VALUE!</v>
      </c>
    </row>
    <row r="252" spans="1:17" ht="13.5" hidden="1" customHeight="1" x14ac:dyDescent="0.2">
      <c r="A252" s="70"/>
      <c r="B252" s="70"/>
      <c r="C252" s="70" t="s">
        <v>563</v>
      </c>
      <c r="D252" s="71" t="s">
        <v>564</v>
      </c>
      <c r="E252" s="76">
        <v>5</v>
      </c>
      <c r="F252" s="77">
        <v>249</v>
      </c>
      <c r="G252" s="77" t="s">
        <v>94</v>
      </c>
      <c r="H252" s="77" t="s">
        <v>97</v>
      </c>
      <c r="I252" s="77" t="s">
        <v>94</v>
      </c>
      <c r="J252" s="77" t="s">
        <v>97</v>
      </c>
      <c r="K252" s="77">
        <v>5</v>
      </c>
      <c r="L252" s="77">
        <v>249</v>
      </c>
      <c r="M252" s="77" t="s">
        <v>94</v>
      </c>
      <c r="N252" s="77" t="s">
        <v>94</v>
      </c>
      <c r="O252" s="77" t="s">
        <v>94</v>
      </c>
      <c r="P252" s="77" t="s">
        <v>94</v>
      </c>
      <c r="Q252" s="124" t="e">
        <f t="shared" si="3"/>
        <v>#VALUE!</v>
      </c>
    </row>
    <row r="253" spans="1:17" ht="13.5" hidden="1" customHeight="1" x14ac:dyDescent="0.2">
      <c r="A253" s="70"/>
      <c r="B253" s="70"/>
      <c r="C253" s="70" t="s">
        <v>565</v>
      </c>
      <c r="D253" s="71" t="s">
        <v>566</v>
      </c>
      <c r="E253" s="76">
        <v>5</v>
      </c>
      <c r="F253" s="77">
        <v>108</v>
      </c>
      <c r="G253" s="77" t="s">
        <v>94</v>
      </c>
      <c r="H253" s="77" t="s">
        <v>97</v>
      </c>
      <c r="I253" s="77" t="s">
        <v>94</v>
      </c>
      <c r="J253" s="77" t="s">
        <v>97</v>
      </c>
      <c r="K253" s="77">
        <v>5</v>
      </c>
      <c r="L253" s="77">
        <v>108</v>
      </c>
      <c r="M253" s="77">
        <v>1</v>
      </c>
      <c r="N253" s="77">
        <v>5</v>
      </c>
      <c r="O253" s="77" t="s">
        <v>94</v>
      </c>
      <c r="P253" s="77" t="s">
        <v>94</v>
      </c>
      <c r="Q253" s="124">
        <f t="shared" si="3"/>
        <v>4.6296296296296298</v>
      </c>
    </row>
    <row r="254" spans="1:17" ht="13.5" hidden="1" customHeight="1" x14ac:dyDescent="0.2">
      <c r="A254" s="70"/>
      <c r="B254" s="70"/>
      <c r="C254" s="70" t="s">
        <v>567</v>
      </c>
      <c r="D254" s="71" t="s">
        <v>568</v>
      </c>
      <c r="E254" s="76">
        <v>12</v>
      </c>
      <c r="F254" s="77">
        <v>168</v>
      </c>
      <c r="G254" s="77" t="s">
        <v>94</v>
      </c>
      <c r="H254" s="77" t="s">
        <v>97</v>
      </c>
      <c r="I254" s="77" t="s">
        <v>94</v>
      </c>
      <c r="J254" s="77" t="s">
        <v>97</v>
      </c>
      <c r="K254" s="77">
        <v>12</v>
      </c>
      <c r="L254" s="77">
        <v>168</v>
      </c>
      <c r="M254" s="77" t="s">
        <v>94</v>
      </c>
      <c r="N254" s="77" t="s">
        <v>94</v>
      </c>
      <c r="O254" s="77">
        <v>1</v>
      </c>
      <c r="P254" s="77">
        <v>463</v>
      </c>
      <c r="Q254" s="124" t="e">
        <f t="shared" si="3"/>
        <v>#VALUE!</v>
      </c>
    </row>
    <row r="255" spans="1:17" ht="13.5" hidden="1" customHeight="1" x14ac:dyDescent="0.2">
      <c r="A255" s="70"/>
      <c r="B255" s="70"/>
      <c r="C255" s="70" t="s">
        <v>569</v>
      </c>
      <c r="D255" s="71" t="s">
        <v>570</v>
      </c>
      <c r="E255" s="76">
        <v>9</v>
      </c>
      <c r="F255" s="77">
        <v>54</v>
      </c>
      <c r="G255" s="77" t="s">
        <v>94</v>
      </c>
      <c r="H255" s="77" t="s">
        <v>97</v>
      </c>
      <c r="I255" s="77" t="s">
        <v>94</v>
      </c>
      <c r="J255" s="77" t="s">
        <v>97</v>
      </c>
      <c r="K255" s="77">
        <v>9</v>
      </c>
      <c r="L255" s="77">
        <v>54</v>
      </c>
      <c r="M255" s="77">
        <v>1</v>
      </c>
      <c r="N255" s="77">
        <v>1</v>
      </c>
      <c r="O255" s="77" t="s">
        <v>94</v>
      </c>
      <c r="P255" s="77" t="s">
        <v>94</v>
      </c>
      <c r="Q255" s="124">
        <f t="shared" si="3"/>
        <v>1.8518518518518516</v>
      </c>
    </row>
    <row r="256" spans="1:17" ht="13.5" hidden="1" customHeight="1" x14ac:dyDescent="0.2">
      <c r="A256" s="70"/>
      <c r="B256" s="70"/>
      <c r="C256" s="70" t="s">
        <v>571</v>
      </c>
      <c r="D256" s="71" t="s">
        <v>572</v>
      </c>
      <c r="E256" s="76" t="s">
        <v>110</v>
      </c>
      <c r="F256" s="77" t="s">
        <v>111</v>
      </c>
      <c r="G256" s="77" t="s">
        <v>110</v>
      </c>
      <c r="H256" s="77" t="s">
        <v>111</v>
      </c>
      <c r="I256" s="77" t="s">
        <v>110</v>
      </c>
      <c r="J256" s="77" t="s">
        <v>111</v>
      </c>
      <c r="K256" s="77" t="s">
        <v>110</v>
      </c>
      <c r="L256" s="77" t="s">
        <v>111</v>
      </c>
      <c r="M256" s="77" t="s">
        <v>110</v>
      </c>
      <c r="N256" s="77" t="s">
        <v>110</v>
      </c>
      <c r="O256" s="77" t="s">
        <v>110</v>
      </c>
      <c r="P256" s="77" t="s">
        <v>110</v>
      </c>
      <c r="Q256" s="124" t="e">
        <f t="shared" si="3"/>
        <v>#VALUE!</v>
      </c>
    </row>
    <row r="257" spans="1:17" ht="13.5" hidden="1" customHeight="1" x14ac:dyDescent="0.2">
      <c r="A257" s="70"/>
      <c r="B257" s="70"/>
      <c r="C257" s="70" t="s">
        <v>573</v>
      </c>
      <c r="D257" s="71" t="s">
        <v>574</v>
      </c>
      <c r="E257" s="76">
        <v>5</v>
      </c>
      <c r="F257" s="77">
        <v>94</v>
      </c>
      <c r="G257" s="77" t="s">
        <v>94</v>
      </c>
      <c r="H257" s="77" t="s">
        <v>97</v>
      </c>
      <c r="I257" s="77" t="s">
        <v>94</v>
      </c>
      <c r="J257" s="77" t="s">
        <v>97</v>
      </c>
      <c r="K257" s="77">
        <v>5</v>
      </c>
      <c r="L257" s="77">
        <v>94</v>
      </c>
      <c r="M257" s="77">
        <v>1</v>
      </c>
      <c r="N257" s="77">
        <v>10</v>
      </c>
      <c r="O257" s="77" t="s">
        <v>94</v>
      </c>
      <c r="P257" s="77" t="s">
        <v>94</v>
      </c>
      <c r="Q257" s="124">
        <f t="shared" si="3"/>
        <v>10.638297872340425</v>
      </c>
    </row>
    <row r="258" spans="1:17" ht="13.5" hidden="1" customHeight="1" x14ac:dyDescent="0.2">
      <c r="A258" s="70"/>
      <c r="B258" s="70"/>
      <c r="C258" s="70" t="s">
        <v>575</v>
      </c>
      <c r="D258" s="71" t="s">
        <v>576</v>
      </c>
      <c r="E258" s="76">
        <v>7</v>
      </c>
      <c r="F258" s="77">
        <v>108</v>
      </c>
      <c r="G258" s="77" t="s">
        <v>94</v>
      </c>
      <c r="H258" s="77" t="s">
        <v>97</v>
      </c>
      <c r="I258" s="77" t="s">
        <v>94</v>
      </c>
      <c r="J258" s="77" t="s">
        <v>97</v>
      </c>
      <c r="K258" s="77">
        <v>7</v>
      </c>
      <c r="L258" s="77">
        <v>108</v>
      </c>
      <c r="M258" s="77">
        <v>1</v>
      </c>
      <c r="N258" s="77">
        <v>60</v>
      </c>
      <c r="O258" s="77" t="s">
        <v>94</v>
      </c>
      <c r="P258" s="77" t="s">
        <v>94</v>
      </c>
      <c r="Q258" s="124">
        <f t="shared" si="3"/>
        <v>55.555555555555557</v>
      </c>
    </row>
    <row r="259" spans="1:17" ht="13.5" hidden="1" customHeight="1" x14ac:dyDescent="0.2">
      <c r="A259" s="70"/>
      <c r="B259" s="70"/>
      <c r="C259" s="70" t="s">
        <v>577</v>
      </c>
      <c r="D259" s="71" t="s">
        <v>578</v>
      </c>
      <c r="E259" s="76">
        <v>9</v>
      </c>
      <c r="F259" s="77">
        <v>590</v>
      </c>
      <c r="G259" s="77">
        <v>1</v>
      </c>
      <c r="H259" s="77">
        <v>354</v>
      </c>
      <c r="I259" s="77">
        <v>5</v>
      </c>
      <c r="J259" s="77">
        <v>15</v>
      </c>
      <c r="K259" s="77">
        <v>9</v>
      </c>
      <c r="L259" s="77">
        <v>251</v>
      </c>
      <c r="M259" s="77">
        <v>2</v>
      </c>
      <c r="N259" s="77">
        <v>11</v>
      </c>
      <c r="O259" s="77">
        <v>1</v>
      </c>
      <c r="P259" s="77">
        <v>1</v>
      </c>
      <c r="Q259" s="124">
        <f t="shared" si="3"/>
        <v>4.3824701195219129</v>
      </c>
    </row>
    <row r="260" spans="1:17" ht="13.5" hidden="1" customHeight="1" x14ac:dyDescent="0.2">
      <c r="A260" s="70"/>
      <c r="B260" s="70"/>
      <c r="C260" s="70" t="s">
        <v>579</v>
      </c>
      <c r="D260" s="71" t="s">
        <v>580</v>
      </c>
      <c r="E260" s="76">
        <v>3</v>
      </c>
      <c r="F260" s="77">
        <v>16</v>
      </c>
      <c r="G260" s="77" t="s">
        <v>94</v>
      </c>
      <c r="H260" s="77" t="s">
        <v>97</v>
      </c>
      <c r="I260" s="77">
        <v>1</v>
      </c>
      <c r="J260" s="77">
        <v>4</v>
      </c>
      <c r="K260" s="77">
        <v>3</v>
      </c>
      <c r="L260" s="77">
        <v>20</v>
      </c>
      <c r="M260" s="77" t="s">
        <v>94</v>
      </c>
      <c r="N260" s="77" t="s">
        <v>94</v>
      </c>
      <c r="O260" s="77" t="s">
        <v>94</v>
      </c>
      <c r="P260" s="77" t="s">
        <v>94</v>
      </c>
      <c r="Q260" s="124" t="e">
        <f t="shared" si="3"/>
        <v>#VALUE!</v>
      </c>
    </row>
    <row r="261" spans="1:17" ht="13.5" hidden="1" customHeight="1" x14ac:dyDescent="0.2">
      <c r="A261" s="70"/>
      <c r="B261" s="70"/>
      <c r="C261" s="70" t="s">
        <v>581</v>
      </c>
      <c r="D261" s="71" t="s">
        <v>582</v>
      </c>
      <c r="E261" s="76" t="s">
        <v>110</v>
      </c>
      <c r="F261" s="77" t="s">
        <v>111</v>
      </c>
      <c r="G261" s="77" t="s">
        <v>110</v>
      </c>
      <c r="H261" s="77" t="s">
        <v>111</v>
      </c>
      <c r="I261" s="77" t="s">
        <v>110</v>
      </c>
      <c r="J261" s="77" t="s">
        <v>111</v>
      </c>
      <c r="K261" s="77" t="s">
        <v>110</v>
      </c>
      <c r="L261" s="77" t="s">
        <v>111</v>
      </c>
      <c r="M261" s="77" t="s">
        <v>110</v>
      </c>
      <c r="N261" s="77" t="s">
        <v>110</v>
      </c>
      <c r="O261" s="77" t="s">
        <v>110</v>
      </c>
      <c r="P261" s="77" t="s">
        <v>110</v>
      </c>
      <c r="Q261" s="124" t="e">
        <f t="shared" si="3"/>
        <v>#VALUE!</v>
      </c>
    </row>
    <row r="262" spans="1:17" ht="13.5" hidden="1" customHeight="1" x14ac:dyDescent="0.2">
      <c r="A262" s="70"/>
      <c r="B262" s="70"/>
      <c r="C262" s="70" t="s">
        <v>583</v>
      </c>
      <c r="D262" s="71" t="s">
        <v>584</v>
      </c>
      <c r="E262" s="76">
        <v>4</v>
      </c>
      <c r="F262" s="77">
        <v>14</v>
      </c>
      <c r="G262" s="77" t="s">
        <v>94</v>
      </c>
      <c r="H262" s="77" t="s">
        <v>97</v>
      </c>
      <c r="I262" s="77" t="s">
        <v>94</v>
      </c>
      <c r="J262" s="77" t="s">
        <v>97</v>
      </c>
      <c r="K262" s="77">
        <v>4</v>
      </c>
      <c r="L262" s="77">
        <v>14</v>
      </c>
      <c r="M262" s="77" t="s">
        <v>94</v>
      </c>
      <c r="N262" s="77" t="s">
        <v>94</v>
      </c>
      <c r="O262" s="77" t="s">
        <v>94</v>
      </c>
      <c r="P262" s="77" t="s">
        <v>94</v>
      </c>
      <c r="Q262" s="124" t="e">
        <f t="shared" si="3"/>
        <v>#VALUE!</v>
      </c>
    </row>
    <row r="263" spans="1:17" ht="13.5" hidden="1" customHeight="1" x14ac:dyDescent="0.2">
      <c r="A263" s="70"/>
      <c r="B263" s="70"/>
      <c r="C263" s="70" t="s">
        <v>585</v>
      </c>
      <c r="D263" s="71" t="s">
        <v>586</v>
      </c>
      <c r="E263" s="76">
        <v>8</v>
      </c>
      <c r="F263" s="77">
        <v>51</v>
      </c>
      <c r="G263" s="77" t="s">
        <v>94</v>
      </c>
      <c r="H263" s="77" t="s">
        <v>97</v>
      </c>
      <c r="I263" s="77" t="s">
        <v>94</v>
      </c>
      <c r="J263" s="77" t="s">
        <v>97</v>
      </c>
      <c r="K263" s="77">
        <v>8</v>
      </c>
      <c r="L263" s="77">
        <v>51</v>
      </c>
      <c r="M263" s="77">
        <v>1</v>
      </c>
      <c r="N263" s="77">
        <v>6</v>
      </c>
      <c r="O263" s="77" t="s">
        <v>94</v>
      </c>
      <c r="P263" s="77" t="s">
        <v>94</v>
      </c>
      <c r="Q263" s="124">
        <f t="shared" si="3"/>
        <v>11.76470588235294</v>
      </c>
    </row>
    <row r="264" spans="1:17" ht="13.5" hidden="1" customHeight="1" x14ac:dyDescent="0.2">
      <c r="A264" s="70"/>
      <c r="B264" s="70"/>
      <c r="C264" s="70" t="s">
        <v>587</v>
      </c>
      <c r="D264" s="71" t="s">
        <v>588</v>
      </c>
      <c r="E264" s="76">
        <v>5</v>
      </c>
      <c r="F264" s="77">
        <v>126</v>
      </c>
      <c r="G264" s="77" t="s">
        <v>94</v>
      </c>
      <c r="H264" s="77" t="s">
        <v>97</v>
      </c>
      <c r="I264" s="77" t="s">
        <v>94</v>
      </c>
      <c r="J264" s="77" t="s">
        <v>97</v>
      </c>
      <c r="K264" s="77">
        <v>5</v>
      </c>
      <c r="L264" s="77">
        <v>126</v>
      </c>
      <c r="M264" s="77" t="s">
        <v>94</v>
      </c>
      <c r="N264" s="77" t="s">
        <v>94</v>
      </c>
      <c r="O264" s="77" t="s">
        <v>94</v>
      </c>
      <c r="P264" s="77" t="s">
        <v>94</v>
      </c>
      <c r="Q264" s="124" t="e">
        <f t="shared" si="3"/>
        <v>#VALUE!</v>
      </c>
    </row>
    <row r="265" spans="1:17" ht="13.5" hidden="1" customHeight="1" x14ac:dyDescent="0.2">
      <c r="A265" s="70"/>
      <c r="B265" s="70"/>
      <c r="C265" s="70" t="s">
        <v>589</v>
      </c>
      <c r="D265" s="71" t="s">
        <v>590</v>
      </c>
      <c r="E265" s="76" t="s">
        <v>110</v>
      </c>
      <c r="F265" s="77" t="s">
        <v>111</v>
      </c>
      <c r="G265" s="77" t="s">
        <v>110</v>
      </c>
      <c r="H265" s="77" t="s">
        <v>111</v>
      </c>
      <c r="I265" s="77" t="s">
        <v>110</v>
      </c>
      <c r="J265" s="77" t="s">
        <v>111</v>
      </c>
      <c r="K265" s="77" t="s">
        <v>110</v>
      </c>
      <c r="L265" s="77" t="s">
        <v>111</v>
      </c>
      <c r="M265" s="77" t="s">
        <v>110</v>
      </c>
      <c r="N265" s="77" t="s">
        <v>110</v>
      </c>
      <c r="O265" s="77" t="s">
        <v>110</v>
      </c>
      <c r="P265" s="77" t="s">
        <v>110</v>
      </c>
      <c r="Q265" s="124" t="e">
        <f t="shared" si="3"/>
        <v>#VALUE!</v>
      </c>
    </row>
    <row r="266" spans="1:17" ht="13.5" hidden="1" customHeight="1" x14ac:dyDescent="0.2">
      <c r="A266" s="70"/>
      <c r="B266" s="70"/>
      <c r="C266" s="70" t="s">
        <v>591</v>
      </c>
      <c r="D266" s="71" t="s">
        <v>592</v>
      </c>
      <c r="E266" s="76">
        <v>6</v>
      </c>
      <c r="F266" s="77">
        <v>77</v>
      </c>
      <c r="G266" s="77" t="s">
        <v>94</v>
      </c>
      <c r="H266" s="77" t="s">
        <v>97</v>
      </c>
      <c r="I266" s="77" t="s">
        <v>94</v>
      </c>
      <c r="J266" s="77" t="s">
        <v>97</v>
      </c>
      <c r="K266" s="77">
        <v>6</v>
      </c>
      <c r="L266" s="77">
        <v>77</v>
      </c>
      <c r="M266" s="77">
        <v>1</v>
      </c>
      <c r="N266" s="77">
        <v>4</v>
      </c>
      <c r="O266" s="77" t="s">
        <v>94</v>
      </c>
      <c r="P266" s="77" t="s">
        <v>94</v>
      </c>
      <c r="Q266" s="124">
        <f t="shared" si="3"/>
        <v>5.1948051948051948</v>
      </c>
    </row>
    <row r="267" spans="1:17" ht="13.5" hidden="1" customHeight="1" x14ac:dyDescent="0.2">
      <c r="A267" s="70"/>
      <c r="B267" s="70"/>
      <c r="C267" s="70" t="s">
        <v>593</v>
      </c>
      <c r="D267" s="71" t="s">
        <v>594</v>
      </c>
      <c r="E267" s="76">
        <v>7</v>
      </c>
      <c r="F267" s="77">
        <v>52</v>
      </c>
      <c r="G267" s="77" t="s">
        <v>94</v>
      </c>
      <c r="H267" s="77" t="s">
        <v>97</v>
      </c>
      <c r="I267" s="77" t="s">
        <v>94</v>
      </c>
      <c r="J267" s="77" t="s">
        <v>97</v>
      </c>
      <c r="K267" s="77">
        <v>7</v>
      </c>
      <c r="L267" s="77">
        <v>52</v>
      </c>
      <c r="M267" s="77">
        <v>1</v>
      </c>
      <c r="N267" s="77">
        <v>18</v>
      </c>
      <c r="O267" s="77" t="s">
        <v>94</v>
      </c>
      <c r="P267" s="77" t="s">
        <v>94</v>
      </c>
      <c r="Q267" s="124">
        <f t="shared" si="3"/>
        <v>34.615384615384613</v>
      </c>
    </row>
    <row r="268" spans="1:17" ht="13.5" hidden="1" customHeight="1" x14ac:dyDescent="0.2">
      <c r="A268" s="70"/>
      <c r="B268" s="70"/>
      <c r="C268" s="70" t="s">
        <v>595</v>
      </c>
      <c r="D268" s="71" t="s">
        <v>596</v>
      </c>
      <c r="E268" s="76">
        <v>3</v>
      </c>
      <c r="F268" s="77">
        <v>51</v>
      </c>
      <c r="G268" s="77" t="s">
        <v>94</v>
      </c>
      <c r="H268" s="77" t="s">
        <v>97</v>
      </c>
      <c r="I268" s="77" t="s">
        <v>94</v>
      </c>
      <c r="J268" s="77" t="s">
        <v>97</v>
      </c>
      <c r="K268" s="77">
        <v>3</v>
      </c>
      <c r="L268" s="77">
        <v>51</v>
      </c>
      <c r="M268" s="77">
        <v>1</v>
      </c>
      <c r="N268" s="77">
        <v>13</v>
      </c>
      <c r="O268" s="77" t="s">
        <v>94</v>
      </c>
      <c r="P268" s="77" t="s">
        <v>94</v>
      </c>
      <c r="Q268" s="124">
        <f t="shared" si="3"/>
        <v>25.490196078431371</v>
      </c>
    </row>
    <row r="269" spans="1:17" ht="13.5" hidden="1" customHeight="1" x14ac:dyDescent="0.2">
      <c r="A269" s="70"/>
      <c r="B269" s="70"/>
      <c r="C269" s="70" t="s">
        <v>597</v>
      </c>
      <c r="D269" s="71" t="s">
        <v>598</v>
      </c>
      <c r="E269" s="76">
        <v>9</v>
      </c>
      <c r="F269" s="77">
        <v>356</v>
      </c>
      <c r="G269" s="77" t="s">
        <v>94</v>
      </c>
      <c r="H269" s="77" t="s">
        <v>97</v>
      </c>
      <c r="I269" s="77" t="s">
        <v>94</v>
      </c>
      <c r="J269" s="77" t="s">
        <v>97</v>
      </c>
      <c r="K269" s="77">
        <v>9</v>
      </c>
      <c r="L269" s="77">
        <v>356</v>
      </c>
      <c r="M269" s="77">
        <v>2</v>
      </c>
      <c r="N269" s="77">
        <v>195</v>
      </c>
      <c r="O269" s="77" t="s">
        <v>94</v>
      </c>
      <c r="P269" s="77" t="s">
        <v>94</v>
      </c>
      <c r="Q269" s="124">
        <f t="shared" si="3"/>
        <v>54.775280898876403</v>
      </c>
    </row>
    <row r="270" spans="1:17" ht="13.5" hidden="1" customHeight="1" x14ac:dyDescent="0.2">
      <c r="A270" s="70"/>
      <c r="B270" s="70"/>
      <c r="C270" s="70" t="s">
        <v>599</v>
      </c>
      <c r="D270" s="71" t="s">
        <v>600</v>
      </c>
      <c r="E270" s="76">
        <v>8</v>
      </c>
      <c r="F270" s="77">
        <v>594</v>
      </c>
      <c r="G270" s="77" t="s">
        <v>94</v>
      </c>
      <c r="H270" s="77" t="s">
        <v>97</v>
      </c>
      <c r="I270" s="77" t="s">
        <v>94</v>
      </c>
      <c r="J270" s="77" t="s">
        <v>97</v>
      </c>
      <c r="K270" s="77">
        <v>8</v>
      </c>
      <c r="L270" s="77">
        <v>594</v>
      </c>
      <c r="M270" s="77">
        <v>1</v>
      </c>
      <c r="N270" s="77">
        <v>543</v>
      </c>
      <c r="O270" s="77" t="s">
        <v>94</v>
      </c>
      <c r="P270" s="77" t="s">
        <v>94</v>
      </c>
      <c r="Q270" s="124">
        <f t="shared" ref="Q270:Q308" si="4">N270/L270*100</f>
        <v>91.414141414141412</v>
      </c>
    </row>
    <row r="271" spans="1:17" ht="13.5" hidden="1" customHeight="1" x14ac:dyDescent="0.2">
      <c r="A271" s="70"/>
      <c r="B271" s="70"/>
      <c r="C271" s="70" t="s">
        <v>601</v>
      </c>
      <c r="D271" s="71" t="s">
        <v>602</v>
      </c>
      <c r="E271" s="76" t="s">
        <v>110</v>
      </c>
      <c r="F271" s="77" t="s">
        <v>111</v>
      </c>
      <c r="G271" s="77" t="s">
        <v>110</v>
      </c>
      <c r="H271" s="77" t="s">
        <v>111</v>
      </c>
      <c r="I271" s="77" t="s">
        <v>110</v>
      </c>
      <c r="J271" s="77" t="s">
        <v>111</v>
      </c>
      <c r="K271" s="77" t="s">
        <v>110</v>
      </c>
      <c r="L271" s="77" t="s">
        <v>111</v>
      </c>
      <c r="M271" s="77" t="s">
        <v>110</v>
      </c>
      <c r="N271" s="77" t="s">
        <v>110</v>
      </c>
      <c r="O271" s="77" t="s">
        <v>110</v>
      </c>
      <c r="P271" s="77" t="s">
        <v>110</v>
      </c>
      <c r="Q271" s="124" t="e">
        <f t="shared" si="4"/>
        <v>#VALUE!</v>
      </c>
    </row>
    <row r="272" spans="1:17" ht="13.5" hidden="1" customHeight="1" x14ac:dyDescent="0.2">
      <c r="A272" s="70"/>
      <c r="B272" s="70"/>
      <c r="C272" s="70" t="s">
        <v>603</v>
      </c>
      <c r="D272" s="71" t="s">
        <v>604</v>
      </c>
      <c r="E272" s="76">
        <v>7</v>
      </c>
      <c r="F272" s="77">
        <v>82</v>
      </c>
      <c r="G272" s="77">
        <v>1</v>
      </c>
      <c r="H272" s="77">
        <v>1</v>
      </c>
      <c r="I272" s="77" t="s">
        <v>94</v>
      </c>
      <c r="J272" s="77" t="s">
        <v>97</v>
      </c>
      <c r="K272" s="77">
        <v>7</v>
      </c>
      <c r="L272" s="77">
        <v>81</v>
      </c>
      <c r="M272" s="77" t="s">
        <v>94</v>
      </c>
      <c r="N272" s="77" t="s">
        <v>94</v>
      </c>
      <c r="O272" s="77" t="s">
        <v>94</v>
      </c>
      <c r="P272" s="77" t="s">
        <v>94</v>
      </c>
      <c r="Q272" s="124" t="e">
        <f t="shared" si="4"/>
        <v>#VALUE!</v>
      </c>
    </row>
    <row r="273" spans="1:18" ht="13.5" hidden="1" customHeight="1" x14ac:dyDescent="0.2">
      <c r="A273" s="70"/>
      <c r="B273" s="70"/>
      <c r="C273" s="70" t="s">
        <v>605</v>
      </c>
      <c r="D273" s="71" t="s">
        <v>606</v>
      </c>
      <c r="E273" s="76">
        <v>11</v>
      </c>
      <c r="F273" s="77">
        <v>234</v>
      </c>
      <c r="G273" s="77">
        <v>1</v>
      </c>
      <c r="H273" s="77">
        <v>0</v>
      </c>
      <c r="I273" s="77" t="s">
        <v>94</v>
      </c>
      <c r="J273" s="77" t="s">
        <v>97</v>
      </c>
      <c r="K273" s="77">
        <v>11</v>
      </c>
      <c r="L273" s="77">
        <v>234</v>
      </c>
      <c r="M273" s="77">
        <v>2</v>
      </c>
      <c r="N273" s="77">
        <v>8</v>
      </c>
      <c r="O273" s="77" t="s">
        <v>94</v>
      </c>
      <c r="P273" s="77" t="s">
        <v>94</v>
      </c>
      <c r="Q273" s="124">
        <f t="shared" si="4"/>
        <v>3.4188034188034191</v>
      </c>
    </row>
    <row r="274" spans="1:18" ht="13.5" hidden="1" customHeight="1" x14ac:dyDescent="0.2">
      <c r="A274" s="70"/>
      <c r="B274" s="70"/>
      <c r="C274" s="70" t="s">
        <v>607</v>
      </c>
      <c r="D274" s="71" t="s">
        <v>608</v>
      </c>
      <c r="E274" s="76">
        <v>4</v>
      </c>
      <c r="F274" s="77">
        <v>18</v>
      </c>
      <c r="G274" s="77" t="s">
        <v>94</v>
      </c>
      <c r="H274" s="77" t="s">
        <v>97</v>
      </c>
      <c r="I274" s="77" t="s">
        <v>94</v>
      </c>
      <c r="J274" s="77" t="s">
        <v>97</v>
      </c>
      <c r="K274" s="77">
        <v>4</v>
      </c>
      <c r="L274" s="77">
        <v>18</v>
      </c>
      <c r="M274" s="77">
        <v>1</v>
      </c>
      <c r="N274" s="77">
        <v>5</v>
      </c>
      <c r="O274" s="77" t="s">
        <v>94</v>
      </c>
      <c r="P274" s="77" t="s">
        <v>94</v>
      </c>
      <c r="Q274" s="124">
        <f t="shared" si="4"/>
        <v>27.777777777777779</v>
      </c>
    </row>
    <row r="275" spans="1:18" ht="13.5" customHeight="1" x14ac:dyDescent="0.2">
      <c r="A275" s="70"/>
      <c r="B275" s="184" t="s">
        <v>609</v>
      </c>
      <c r="C275" s="184"/>
      <c r="D275" s="71" t="s">
        <v>610</v>
      </c>
      <c r="E275" s="76">
        <v>5</v>
      </c>
      <c r="F275" s="77">
        <v>140</v>
      </c>
      <c r="G275" s="77" t="s">
        <v>94</v>
      </c>
      <c r="H275" s="77" t="s">
        <v>97</v>
      </c>
      <c r="I275" s="77" t="s">
        <v>94</v>
      </c>
      <c r="J275" s="77" t="s">
        <v>97</v>
      </c>
      <c r="K275" s="77">
        <v>5</v>
      </c>
      <c r="L275" s="122">
        <v>140</v>
      </c>
      <c r="M275" s="77">
        <v>2</v>
      </c>
      <c r="N275" s="122">
        <v>120</v>
      </c>
      <c r="O275" s="77" t="s">
        <v>94</v>
      </c>
      <c r="P275" s="77" t="s">
        <v>94</v>
      </c>
      <c r="Q275" s="130">
        <f t="shared" si="4"/>
        <v>85.714285714285708</v>
      </c>
      <c r="R275" s="130">
        <f>100-Q275</f>
        <v>14.285714285714292</v>
      </c>
    </row>
    <row r="276" spans="1:18" ht="13.5" hidden="1" customHeight="1" x14ac:dyDescent="0.2">
      <c r="A276" s="70"/>
      <c r="B276" s="70"/>
      <c r="C276" s="70" t="s">
        <v>611</v>
      </c>
      <c r="D276" s="71" t="s">
        <v>612</v>
      </c>
      <c r="E276" s="76" t="s">
        <v>110</v>
      </c>
      <c r="F276" s="77" t="s">
        <v>111</v>
      </c>
      <c r="G276" s="77" t="s">
        <v>110</v>
      </c>
      <c r="H276" s="77" t="s">
        <v>111</v>
      </c>
      <c r="I276" s="77" t="s">
        <v>110</v>
      </c>
      <c r="J276" s="77" t="s">
        <v>111</v>
      </c>
      <c r="K276" s="77" t="s">
        <v>110</v>
      </c>
      <c r="L276" s="77" t="s">
        <v>111</v>
      </c>
      <c r="M276" s="77" t="s">
        <v>110</v>
      </c>
      <c r="N276" s="77" t="s">
        <v>110</v>
      </c>
      <c r="O276" s="77" t="s">
        <v>110</v>
      </c>
      <c r="P276" s="77" t="s">
        <v>110</v>
      </c>
      <c r="Q276" s="124" t="e">
        <f t="shared" si="4"/>
        <v>#VALUE!</v>
      </c>
    </row>
    <row r="277" spans="1:18" ht="13.5" hidden="1" customHeight="1" x14ac:dyDescent="0.2">
      <c r="A277" s="70"/>
      <c r="B277" s="70"/>
      <c r="C277" s="70" t="s">
        <v>613</v>
      </c>
      <c r="D277" s="71" t="s">
        <v>614</v>
      </c>
      <c r="E277" s="76" t="s">
        <v>94</v>
      </c>
      <c r="F277" s="77" t="s">
        <v>97</v>
      </c>
      <c r="G277" s="77" t="s">
        <v>94</v>
      </c>
      <c r="H277" s="77" t="s">
        <v>97</v>
      </c>
      <c r="I277" s="77" t="s">
        <v>94</v>
      </c>
      <c r="J277" s="77" t="s">
        <v>97</v>
      </c>
      <c r="K277" s="77" t="s">
        <v>94</v>
      </c>
      <c r="L277" s="77" t="s">
        <v>97</v>
      </c>
      <c r="M277" s="77" t="s">
        <v>94</v>
      </c>
      <c r="N277" s="77" t="s">
        <v>94</v>
      </c>
      <c r="O277" s="77" t="s">
        <v>94</v>
      </c>
      <c r="P277" s="77" t="s">
        <v>94</v>
      </c>
      <c r="Q277" s="124" t="e">
        <f t="shared" si="4"/>
        <v>#VALUE!</v>
      </c>
    </row>
    <row r="278" spans="1:18" ht="13.5" hidden="1" customHeight="1" x14ac:dyDescent="0.2">
      <c r="A278" s="70"/>
      <c r="B278" s="70"/>
      <c r="C278" s="70" t="s">
        <v>615</v>
      </c>
      <c r="D278" s="71" t="s">
        <v>616</v>
      </c>
      <c r="E278" s="76" t="s">
        <v>94</v>
      </c>
      <c r="F278" s="77" t="s">
        <v>97</v>
      </c>
      <c r="G278" s="77" t="s">
        <v>94</v>
      </c>
      <c r="H278" s="77" t="s">
        <v>97</v>
      </c>
      <c r="I278" s="77" t="s">
        <v>94</v>
      </c>
      <c r="J278" s="77" t="s">
        <v>97</v>
      </c>
      <c r="K278" s="77" t="s">
        <v>94</v>
      </c>
      <c r="L278" s="77" t="s">
        <v>97</v>
      </c>
      <c r="M278" s="77" t="s">
        <v>94</v>
      </c>
      <c r="N278" s="77" t="s">
        <v>94</v>
      </c>
      <c r="O278" s="77" t="s">
        <v>94</v>
      </c>
      <c r="P278" s="77" t="s">
        <v>94</v>
      </c>
      <c r="Q278" s="124" t="e">
        <f t="shared" si="4"/>
        <v>#VALUE!</v>
      </c>
    </row>
    <row r="279" spans="1:18" ht="13.5" hidden="1" customHeight="1" x14ac:dyDescent="0.2">
      <c r="A279" s="70"/>
      <c r="B279" s="70"/>
      <c r="C279" s="70" t="s">
        <v>617</v>
      </c>
      <c r="D279" s="71" t="s">
        <v>618</v>
      </c>
      <c r="E279" s="76" t="s">
        <v>94</v>
      </c>
      <c r="F279" s="77" t="s">
        <v>97</v>
      </c>
      <c r="G279" s="77" t="s">
        <v>94</v>
      </c>
      <c r="H279" s="77" t="s">
        <v>97</v>
      </c>
      <c r="I279" s="77" t="s">
        <v>94</v>
      </c>
      <c r="J279" s="77" t="s">
        <v>97</v>
      </c>
      <c r="K279" s="77" t="s">
        <v>94</v>
      </c>
      <c r="L279" s="77" t="s">
        <v>97</v>
      </c>
      <c r="M279" s="77" t="s">
        <v>94</v>
      </c>
      <c r="N279" s="77" t="s">
        <v>94</v>
      </c>
      <c r="O279" s="77" t="s">
        <v>94</v>
      </c>
      <c r="P279" s="77" t="s">
        <v>94</v>
      </c>
      <c r="Q279" s="124" t="e">
        <f t="shared" si="4"/>
        <v>#VALUE!</v>
      </c>
    </row>
    <row r="280" spans="1:18" ht="13.5" hidden="1" customHeight="1" x14ac:dyDescent="0.2">
      <c r="A280" s="70"/>
      <c r="B280" s="70"/>
      <c r="C280" s="70" t="s">
        <v>619</v>
      </c>
      <c r="D280" s="71" t="s">
        <v>620</v>
      </c>
      <c r="E280" s="76" t="s">
        <v>94</v>
      </c>
      <c r="F280" s="77" t="s">
        <v>97</v>
      </c>
      <c r="G280" s="77" t="s">
        <v>94</v>
      </c>
      <c r="H280" s="77" t="s">
        <v>97</v>
      </c>
      <c r="I280" s="77" t="s">
        <v>94</v>
      </c>
      <c r="J280" s="77" t="s">
        <v>97</v>
      </c>
      <c r="K280" s="77" t="s">
        <v>94</v>
      </c>
      <c r="L280" s="77" t="s">
        <v>97</v>
      </c>
      <c r="M280" s="77" t="s">
        <v>94</v>
      </c>
      <c r="N280" s="77" t="s">
        <v>94</v>
      </c>
      <c r="O280" s="77" t="s">
        <v>94</v>
      </c>
      <c r="P280" s="77" t="s">
        <v>94</v>
      </c>
      <c r="Q280" s="124" t="e">
        <f t="shared" si="4"/>
        <v>#VALUE!</v>
      </c>
    </row>
    <row r="281" spans="1:18" ht="13.5" hidden="1" customHeight="1" x14ac:dyDescent="0.2">
      <c r="A281" s="70"/>
      <c r="B281" s="70"/>
      <c r="C281" s="70" t="s">
        <v>621</v>
      </c>
      <c r="D281" s="71" t="s">
        <v>622</v>
      </c>
      <c r="E281" s="76" t="s">
        <v>94</v>
      </c>
      <c r="F281" s="77" t="s">
        <v>97</v>
      </c>
      <c r="G281" s="77" t="s">
        <v>94</v>
      </c>
      <c r="H281" s="77" t="s">
        <v>97</v>
      </c>
      <c r="I281" s="77" t="s">
        <v>94</v>
      </c>
      <c r="J281" s="77" t="s">
        <v>97</v>
      </c>
      <c r="K281" s="77" t="s">
        <v>94</v>
      </c>
      <c r="L281" s="77" t="s">
        <v>97</v>
      </c>
      <c r="M281" s="77" t="s">
        <v>94</v>
      </c>
      <c r="N281" s="77" t="s">
        <v>94</v>
      </c>
      <c r="O281" s="77" t="s">
        <v>94</v>
      </c>
      <c r="P281" s="77" t="s">
        <v>94</v>
      </c>
      <c r="Q281" s="124" t="e">
        <f t="shared" si="4"/>
        <v>#VALUE!</v>
      </c>
    </row>
    <row r="282" spans="1:18" ht="13.5" hidden="1" customHeight="1" x14ac:dyDescent="0.2">
      <c r="A282" s="70"/>
      <c r="B282" s="70"/>
      <c r="C282" s="70" t="s">
        <v>623</v>
      </c>
      <c r="D282" s="71" t="s">
        <v>624</v>
      </c>
      <c r="E282" s="76" t="s">
        <v>94</v>
      </c>
      <c r="F282" s="77" t="s">
        <v>97</v>
      </c>
      <c r="G282" s="77" t="s">
        <v>94</v>
      </c>
      <c r="H282" s="77" t="s">
        <v>97</v>
      </c>
      <c r="I282" s="77" t="s">
        <v>94</v>
      </c>
      <c r="J282" s="77" t="s">
        <v>97</v>
      </c>
      <c r="K282" s="77" t="s">
        <v>94</v>
      </c>
      <c r="L282" s="77" t="s">
        <v>97</v>
      </c>
      <c r="M282" s="77" t="s">
        <v>94</v>
      </c>
      <c r="N282" s="77" t="s">
        <v>94</v>
      </c>
      <c r="O282" s="77" t="s">
        <v>94</v>
      </c>
      <c r="P282" s="77" t="s">
        <v>94</v>
      </c>
      <c r="Q282" s="124" t="e">
        <f t="shared" si="4"/>
        <v>#VALUE!</v>
      </c>
    </row>
    <row r="283" spans="1:18" ht="13.5" hidden="1" customHeight="1" x14ac:dyDescent="0.2">
      <c r="A283" s="70"/>
      <c r="B283" s="70"/>
      <c r="C283" s="70" t="s">
        <v>625</v>
      </c>
      <c r="D283" s="71" t="s">
        <v>626</v>
      </c>
      <c r="E283" s="76" t="s">
        <v>94</v>
      </c>
      <c r="F283" s="77" t="s">
        <v>97</v>
      </c>
      <c r="G283" s="77" t="s">
        <v>94</v>
      </c>
      <c r="H283" s="77" t="s">
        <v>97</v>
      </c>
      <c r="I283" s="77" t="s">
        <v>94</v>
      </c>
      <c r="J283" s="77" t="s">
        <v>97</v>
      </c>
      <c r="K283" s="77" t="s">
        <v>94</v>
      </c>
      <c r="L283" s="77" t="s">
        <v>97</v>
      </c>
      <c r="M283" s="77" t="s">
        <v>94</v>
      </c>
      <c r="N283" s="77" t="s">
        <v>94</v>
      </c>
      <c r="O283" s="77" t="s">
        <v>94</v>
      </c>
      <c r="P283" s="77" t="s">
        <v>94</v>
      </c>
      <c r="Q283" s="124" t="e">
        <f t="shared" si="4"/>
        <v>#VALUE!</v>
      </c>
    </row>
    <row r="284" spans="1:18" ht="13.5" hidden="1" customHeight="1" x14ac:dyDescent="0.2">
      <c r="A284" s="70"/>
      <c r="B284" s="70"/>
      <c r="C284" s="70" t="s">
        <v>627</v>
      </c>
      <c r="D284" s="71" t="s">
        <v>628</v>
      </c>
      <c r="E284" s="76" t="s">
        <v>94</v>
      </c>
      <c r="F284" s="77" t="s">
        <v>97</v>
      </c>
      <c r="G284" s="77" t="s">
        <v>94</v>
      </c>
      <c r="H284" s="77" t="s">
        <v>97</v>
      </c>
      <c r="I284" s="77" t="s">
        <v>94</v>
      </c>
      <c r="J284" s="77" t="s">
        <v>97</v>
      </c>
      <c r="K284" s="77" t="s">
        <v>94</v>
      </c>
      <c r="L284" s="77" t="s">
        <v>97</v>
      </c>
      <c r="M284" s="77" t="s">
        <v>94</v>
      </c>
      <c r="N284" s="77" t="s">
        <v>94</v>
      </c>
      <c r="O284" s="77" t="s">
        <v>94</v>
      </c>
      <c r="P284" s="77" t="s">
        <v>94</v>
      </c>
      <c r="Q284" s="124" t="e">
        <f t="shared" si="4"/>
        <v>#VALUE!</v>
      </c>
    </row>
    <row r="285" spans="1:18" ht="13.5" hidden="1" customHeight="1" x14ac:dyDescent="0.2">
      <c r="A285" s="70"/>
      <c r="B285" s="70"/>
      <c r="C285" s="70" t="s">
        <v>629</v>
      </c>
      <c r="D285" s="71" t="s">
        <v>630</v>
      </c>
      <c r="E285" s="76" t="s">
        <v>94</v>
      </c>
      <c r="F285" s="77" t="s">
        <v>97</v>
      </c>
      <c r="G285" s="77" t="s">
        <v>94</v>
      </c>
      <c r="H285" s="77" t="s">
        <v>97</v>
      </c>
      <c r="I285" s="77" t="s">
        <v>94</v>
      </c>
      <c r="J285" s="77" t="s">
        <v>97</v>
      </c>
      <c r="K285" s="77" t="s">
        <v>94</v>
      </c>
      <c r="L285" s="77" t="s">
        <v>97</v>
      </c>
      <c r="M285" s="77" t="s">
        <v>94</v>
      </c>
      <c r="N285" s="77" t="s">
        <v>94</v>
      </c>
      <c r="O285" s="77" t="s">
        <v>94</v>
      </c>
      <c r="P285" s="77" t="s">
        <v>94</v>
      </c>
      <c r="Q285" s="124" t="e">
        <f t="shared" si="4"/>
        <v>#VALUE!</v>
      </c>
    </row>
    <row r="286" spans="1:18" ht="13.5" hidden="1" customHeight="1" x14ac:dyDescent="0.2">
      <c r="A286" s="70"/>
      <c r="B286" s="70"/>
      <c r="C286" s="70" t="s">
        <v>631</v>
      </c>
      <c r="D286" s="71" t="s">
        <v>632</v>
      </c>
      <c r="E286" s="76" t="s">
        <v>94</v>
      </c>
      <c r="F286" s="77" t="s">
        <v>97</v>
      </c>
      <c r="G286" s="77" t="s">
        <v>94</v>
      </c>
      <c r="H286" s="77" t="s">
        <v>97</v>
      </c>
      <c r="I286" s="77" t="s">
        <v>94</v>
      </c>
      <c r="J286" s="77" t="s">
        <v>97</v>
      </c>
      <c r="K286" s="77" t="s">
        <v>94</v>
      </c>
      <c r="L286" s="77" t="s">
        <v>97</v>
      </c>
      <c r="M286" s="77" t="s">
        <v>94</v>
      </c>
      <c r="N286" s="77" t="s">
        <v>94</v>
      </c>
      <c r="O286" s="77" t="s">
        <v>94</v>
      </c>
      <c r="P286" s="77" t="s">
        <v>94</v>
      </c>
      <c r="Q286" s="124" t="e">
        <f t="shared" si="4"/>
        <v>#VALUE!</v>
      </c>
    </row>
    <row r="287" spans="1:18" ht="13.5" hidden="1" customHeight="1" x14ac:dyDescent="0.2">
      <c r="A287" s="70"/>
      <c r="B287" s="70"/>
      <c r="C287" s="70" t="s">
        <v>167</v>
      </c>
      <c r="D287" s="71" t="s">
        <v>633</v>
      </c>
      <c r="E287" s="76" t="s">
        <v>94</v>
      </c>
      <c r="F287" s="77" t="s">
        <v>97</v>
      </c>
      <c r="G287" s="77" t="s">
        <v>94</v>
      </c>
      <c r="H287" s="77" t="s">
        <v>97</v>
      </c>
      <c r="I287" s="77" t="s">
        <v>94</v>
      </c>
      <c r="J287" s="77" t="s">
        <v>97</v>
      </c>
      <c r="K287" s="77" t="s">
        <v>94</v>
      </c>
      <c r="L287" s="77" t="s">
        <v>97</v>
      </c>
      <c r="M287" s="77" t="s">
        <v>94</v>
      </c>
      <c r="N287" s="77" t="s">
        <v>94</v>
      </c>
      <c r="O287" s="77" t="s">
        <v>94</v>
      </c>
      <c r="P287" s="77" t="s">
        <v>94</v>
      </c>
      <c r="Q287" s="124" t="e">
        <f t="shared" si="4"/>
        <v>#VALUE!</v>
      </c>
    </row>
    <row r="288" spans="1:18" ht="13.5" hidden="1" customHeight="1" x14ac:dyDescent="0.2">
      <c r="A288" s="70"/>
      <c r="B288" s="70"/>
      <c r="C288" s="70" t="s">
        <v>634</v>
      </c>
      <c r="D288" s="71" t="s">
        <v>635</v>
      </c>
      <c r="E288" s="76" t="s">
        <v>110</v>
      </c>
      <c r="F288" s="77" t="s">
        <v>111</v>
      </c>
      <c r="G288" s="77" t="s">
        <v>110</v>
      </c>
      <c r="H288" s="77" t="s">
        <v>111</v>
      </c>
      <c r="I288" s="77" t="s">
        <v>110</v>
      </c>
      <c r="J288" s="77" t="s">
        <v>111</v>
      </c>
      <c r="K288" s="77" t="s">
        <v>110</v>
      </c>
      <c r="L288" s="77" t="s">
        <v>111</v>
      </c>
      <c r="M288" s="77" t="s">
        <v>110</v>
      </c>
      <c r="N288" s="77" t="s">
        <v>110</v>
      </c>
      <c r="O288" s="77" t="s">
        <v>110</v>
      </c>
      <c r="P288" s="77" t="s">
        <v>110</v>
      </c>
      <c r="Q288" s="124" t="e">
        <f t="shared" si="4"/>
        <v>#VALUE!</v>
      </c>
    </row>
    <row r="289" spans="1:17" ht="13.5" hidden="1" customHeight="1" x14ac:dyDescent="0.2">
      <c r="A289" s="70"/>
      <c r="B289" s="70"/>
      <c r="C289" s="70" t="s">
        <v>636</v>
      </c>
      <c r="D289" s="71" t="s">
        <v>637</v>
      </c>
      <c r="E289" s="76" t="s">
        <v>110</v>
      </c>
      <c r="F289" s="77" t="s">
        <v>111</v>
      </c>
      <c r="G289" s="77" t="s">
        <v>110</v>
      </c>
      <c r="H289" s="77" t="s">
        <v>111</v>
      </c>
      <c r="I289" s="77" t="s">
        <v>110</v>
      </c>
      <c r="J289" s="77" t="s">
        <v>111</v>
      </c>
      <c r="K289" s="77" t="s">
        <v>110</v>
      </c>
      <c r="L289" s="77" t="s">
        <v>111</v>
      </c>
      <c r="M289" s="77" t="s">
        <v>110</v>
      </c>
      <c r="N289" s="77" t="s">
        <v>110</v>
      </c>
      <c r="O289" s="77" t="s">
        <v>110</v>
      </c>
      <c r="P289" s="77" t="s">
        <v>110</v>
      </c>
      <c r="Q289" s="124" t="e">
        <f t="shared" si="4"/>
        <v>#VALUE!</v>
      </c>
    </row>
    <row r="290" spans="1:17" ht="13.5" hidden="1" customHeight="1" x14ac:dyDescent="0.2">
      <c r="A290" s="70"/>
      <c r="B290" s="70"/>
      <c r="C290" s="70" t="s">
        <v>638</v>
      </c>
      <c r="D290" s="71" t="s">
        <v>639</v>
      </c>
      <c r="E290" s="76" t="s">
        <v>94</v>
      </c>
      <c r="F290" s="77" t="s">
        <v>97</v>
      </c>
      <c r="G290" s="77" t="s">
        <v>94</v>
      </c>
      <c r="H290" s="77" t="s">
        <v>97</v>
      </c>
      <c r="I290" s="77" t="s">
        <v>94</v>
      </c>
      <c r="J290" s="77" t="s">
        <v>97</v>
      </c>
      <c r="K290" s="77" t="s">
        <v>94</v>
      </c>
      <c r="L290" s="77" t="s">
        <v>97</v>
      </c>
      <c r="M290" s="77" t="s">
        <v>94</v>
      </c>
      <c r="N290" s="77" t="s">
        <v>94</v>
      </c>
      <c r="O290" s="77" t="s">
        <v>94</v>
      </c>
      <c r="P290" s="77" t="s">
        <v>94</v>
      </c>
      <c r="Q290" s="124" t="e">
        <f t="shared" si="4"/>
        <v>#VALUE!</v>
      </c>
    </row>
    <row r="291" spans="1:17" ht="13.5" hidden="1" customHeight="1" x14ac:dyDescent="0.2">
      <c r="A291" s="70"/>
      <c r="B291" s="70"/>
      <c r="C291" s="70" t="s">
        <v>640</v>
      </c>
      <c r="D291" s="71" t="s">
        <v>641</v>
      </c>
      <c r="E291" s="76" t="s">
        <v>94</v>
      </c>
      <c r="F291" s="77" t="s">
        <v>97</v>
      </c>
      <c r="G291" s="77" t="s">
        <v>94</v>
      </c>
      <c r="H291" s="77" t="s">
        <v>97</v>
      </c>
      <c r="I291" s="77" t="s">
        <v>94</v>
      </c>
      <c r="J291" s="77" t="s">
        <v>97</v>
      </c>
      <c r="K291" s="77" t="s">
        <v>94</v>
      </c>
      <c r="L291" s="77" t="s">
        <v>97</v>
      </c>
      <c r="M291" s="77" t="s">
        <v>94</v>
      </c>
      <c r="N291" s="77" t="s">
        <v>94</v>
      </c>
      <c r="O291" s="77" t="s">
        <v>94</v>
      </c>
      <c r="P291" s="77" t="s">
        <v>94</v>
      </c>
      <c r="Q291" s="124" t="e">
        <f t="shared" si="4"/>
        <v>#VALUE!</v>
      </c>
    </row>
    <row r="292" spans="1:17" ht="13.5" hidden="1" customHeight="1" x14ac:dyDescent="0.2">
      <c r="A292" s="70"/>
      <c r="B292" s="70"/>
      <c r="C292" s="70" t="s">
        <v>642</v>
      </c>
      <c r="D292" s="71" t="s">
        <v>643</v>
      </c>
      <c r="E292" s="76" t="s">
        <v>110</v>
      </c>
      <c r="F292" s="77" t="s">
        <v>111</v>
      </c>
      <c r="G292" s="77" t="s">
        <v>110</v>
      </c>
      <c r="H292" s="77" t="s">
        <v>111</v>
      </c>
      <c r="I292" s="77" t="s">
        <v>110</v>
      </c>
      <c r="J292" s="77" t="s">
        <v>111</v>
      </c>
      <c r="K292" s="77" t="s">
        <v>110</v>
      </c>
      <c r="L292" s="77" t="s">
        <v>111</v>
      </c>
      <c r="M292" s="77" t="s">
        <v>110</v>
      </c>
      <c r="N292" s="77" t="s">
        <v>110</v>
      </c>
      <c r="O292" s="77" t="s">
        <v>110</v>
      </c>
      <c r="P292" s="77" t="s">
        <v>110</v>
      </c>
      <c r="Q292" s="124" t="e">
        <f t="shared" si="4"/>
        <v>#VALUE!</v>
      </c>
    </row>
    <row r="293" spans="1:17" ht="13.5" hidden="1" customHeight="1" x14ac:dyDescent="0.2">
      <c r="A293" s="70"/>
      <c r="B293" s="70"/>
      <c r="C293" s="70" t="s">
        <v>644</v>
      </c>
      <c r="D293" s="71" t="s">
        <v>645</v>
      </c>
      <c r="E293" s="76" t="s">
        <v>110</v>
      </c>
      <c r="F293" s="77" t="s">
        <v>111</v>
      </c>
      <c r="G293" s="77" t="s">
        <v>110</v>
      </c>
      <c r="H293" s="77" t="s">
        <v>111</v>
      </c>
      <c r="I293" s="77" t="s">
        <v>110</v>
      </c>
      <c r="J293" s="77" t="s">
        <v>111</v>
      </c>
      <c r="K293" s="77" t="s">
        <v>110</v>
      </c>
      <c r="L293" s="77" t="s">
        <v>111</v>
      </c>
      <c r="M293" s="77" t="s">
        <v>110</v>
      </c>
      <c r="N293" s="77" t="s">
        <v>110</v>
      </c>
      <c r="O293" s="77" t="s">
        <v>110</v>
      </c>
      <c r="P293" s="77" t="s">
        <v>110</v>
      </c>
      <c r="Q293" s="124" t="e">
        <f t="shared" si="4"/>
        <v>#VALUE!</v>
      </c>
    </row>
    <row r="294" spans="1:17" ht="13.5" hidden="1" customHeight="1" x14ac:dyDescent="0.2">
      <c r="A294" s="70"/>
      <c r="B294" s="70"/>
      <c r="C294" s="70" t="s">
        <v>646</v>
      </c>
      <c r="D294" s="71" t="s">
        <v>647</v>
      </c>
      <c r="E294" s="76" t="s">
        <v>94</v>
      </c>
      <c r="F294" s="77" t="s">
        <v>97</v>
      </c>
      <c r="G294" s="77" t="s">
        <v>94</v>
      </c>
      <c r="H294" s="77" t="s">
        <v>97</v>
      </c>
      <c r="I294" s="77" t="s">
        <v>94</v>
      </c>
      <c r="J294" s="77" t="s">
        <v>97</v>
      </c>
      <c r="K294" s="77" t="s">
        <v>94</v>
      </c>
      <c r="L294" s="77" t="s">
        <v>97</v>
      </c>
      <c r="M294" s="77" t="s">
        <v>94</v>
      </c>
      <c r="N294" s="77" t="s">
        <v>94</v>
      </c>
      <c r="O294" s="77" t="s">
        <v>94</v>
      </c>
      <c r="P294" s="77" t="s">
        <v>94</v>
      </c>
      <c r="Q294" s="124" t="e">
        <f t="shared" si="4"/>
        <v>#VALUE!</v>
      </c>
    </row>
    <row r="295" spans="1:17" ht="13.5" hidden="1" customHeight="1" x14ac:dyDescent="0.2">
      <c r="A295" s="70"/>
      <c r="B295" s="70"/>
      <c r="C295" s="70" t="s">
        <v>648</v>
      </c>
      <c r="D295" s="71" t="s">
        <v>649</v>
      </c>
      <c r="E295" s="76" t="s">
        <v>94</v>
      </c>
      <c r="F295" s="77" t="s">
        <v>97</v>
      </c>
      <c r="G295" s="77" t="s">
        <v>94</v>
      </c>
      <c r="H295" s="77" t="s">
        <v>97</v>
      </c>
      <c r="I295" s="77" t="s">
        <v>94</v>
      </c>
      <c r="J295" s="77" t="s">
        <v>97</v>
      </c>
      <c r="K295" s="77" t="s">
        <v>94</v>
      </c>
      <c r="L295" s="77" t="s">
        <v>97</v>
      </c>
      <c r="M295" s="77" t="s">
        <v>94</v>
      </c>
      <c r="N295" s="77" t="s">
        <v>94</v>
      </c>
      <c r="O295" s="77" t="s">
        <v>94</v>
      </c>
      <c r="P295" s="77" t="s">
        <v>94</v>
      </c>
      <c r="Q295" s="124" t="e">
        <f t="shared" si="4"/>
        <v>#VALUE!</v>
      </c>
    </row>
    <row r="296" spans="1:17" ht="13.5" hidden="1" customHeight="1" x14ac:dyDescent="0.2">
      <c r="A296" s="70"/>
      <c r="B296" s="183" t="s">
        <v>650</v>
      </c>
      <c r="C296" s="183"/>
      <c r="D296" s="71" t="s">
        <v>651</v>
      </c>
      <c r="E296" s="76">
        <v>66</v>
      </c>
      <c r="F296" s="77">
        <v>2908</v>
      </c>
      <c r="G296" s="77">
        <v>6</v>
      </c>
      <c r="H296" s="77">
        <v>393</v>
      </c>
      <c r="I296" s="77">
        <v>4</v>
      </c>
      <c r="J296" s="77">
        <v>15663</v>
      </c>
      <c r="K296" s="77">
        <v>67</v>
      </c>
      <c r="L296" s="77">
        <v>18178</v>
      </c>
      <c r="M296" s="77">
        <v>10</v>
      </c>
      <c r="N296" s="77">
        <v>550</v>
      </c>
      <c r="O296" s="77">
        <v>2</v>
      </c>
      <c r="P296" s="77">
        <v>101</v>
      </c>
      <c r="Q296" s="124">
        <f t="shared" si="4"/>
        <v>3.0256353834305205</v>
      </c>
    </row>
    <row r="297" spans="1:17" ht="13.5" hidden="1" customHeight="1" x14ac:dyDescent="0.2">
      <c r="A297" s="70"/>
      <c r="B297" s="70"/>
      <c r="C297" s="70" t="s">
        <v>652</v>
      </c>
      <c r="D297" s="71" t="s">
        <v>653</v>
      </c>
      <c r="E297" s="76">
        <v>20</v>
      </c>
      <c r="F297" s="77">
        <v>1269</v>
      </c>
      <c r="G297" s="77">
        <v>2</v>
      </c>
      <c r="H297" s="77">
        <v>83</v>
      </c>
      <c r="I297" s="77">
        <v>1</v>
      </c>
      <c r="J297" s="77">
        <v>531</v>
      </c>
      <c r="K297" s="77">
        <v>20</v>
      </c>
      <c r="L297" s="77">
        <v>1717</v>
      </c>
      <c r="M297" s="77">
        <v>1</v>
      </c>
      <c r="N297" s="77">
        <v>151</v>
      </c>
      <c r="O297" s="77" t="s">
        <v>94</v>
      </c>
      <c r="P297" s="77" t="s">
        <v>94</v>
      </c>
      <c r="Q297" s="124">
        <f t="shared" si="4"/>
        <v>8.7944088526499709</v>
      </c>
    </row>
    <row r="298" spans="1:17" ht="13.5" hidden="1" customHeight="1" x14ac:dyDescent="0.2">
      <c r="A298" s="70"/>
      <c r="B298" s="70"/>
      <c r="C298" s="70" t="s">
        <v>654</v>
      </c>
      <c r="D298" s="71" t="s">
        <v>655</v>
      </c>
      <c r="E298" s="76" t="s">
        <v>110</v>
      </c>
      <c r="F298" s="77" t="s">
        <v>111</v>
      </c>
      <c r="G298" s="77" t="s">
        <v>110</v>
      </c>
      <c r="H298" s="77" t="s">
        <v>111</v>
      </c>
      <c r="I298" s="77" t="s">
        <v>110</v>
      </c>
      <c r="J298" s="77" t="s">
        <v>111</v>
      </c>
      <c r="K298" s="77" t="s">
        <v>110</v>
      </c>
      <c r="L298" s="77" t="s">
        <v>111</v>
      </c>
      <c r="M298" s="77" t="s">
        <v>110</v>
      </c>
      <c r="N298" s="77" t="s">
        <v>110</v>
      </c>
      <c r="O298" s="77" t="s">
        <v>110</v>
      </c>
      <c r="P298" s="77" t="s">
        <v>110</v>
      </c>
      <c r="Q298" s="124" t="e">
        <f t="shared" si="4"/>
        <v>#VALUE!</v>
      </c>
    </row>
    <row r="299" spans="1:17" ht="13.5" hidden="1" customHeight="1" x14ac:dyDescent="0.2">
      <c r="A299" s="70"/>
      <c r="B299" s="70"/>
      <c r="C299" s="70" t="s">
        <v>656</v>
      </c>
      <c r="D299" s="71" t="s">
        <v>657</v>
      </c>
      <c r="E299" s="76" t="s">
        <v>110</v>
      </c>
      <c r="F299" s="77" t="s">
        <v>111</v>
      </c>
      <c r="G299" s="77" t="s">
        <v>110</v>
      </c>
      <c r="H299" s="77" t="s">
        <v>111</v>
      </c>
      <c r="I299" s="77" t="s">
        <v>110</v>
      </c>
      <c r="J299" s="77" t="s">
        <v>111</v>
      </c>
      <c r="K299" s="77" t="s">
        <v>110</v>
      </c>
      <c r="L299" s="77" t="s">
        <v>111</v>
      </c>
      <c r="M299" s="77" t="s">
        <v>110</v>
      </c>
      <c r="N299" s="77" t="s">
        <v>110</v>
      </c>
      <c r="O299" s="77" t="s">
        <v>110</v>
      </c>
      <c r="P299" s="77" t="s">
        <v>110</v>
      </c>
      <c r="Q299" s="124" t="e">
        <f t="shared" si="4"/>
        <v>#VALUE!</v>
      </c>
    </row>
    <row r="300" spans="1:17" ht="13.5" hidden="1" customHeight="1" x14ac:dyDescent="0.2">
      <c r="A300" s="70"/>
      <c r="B300" s="70"/>
      <c r="C300" s="70" t="s">
        <v>658</v>
      </c>
      <c r="D300" s="71" t="s">
        <v>659</v>
      </c>
      <c r="E300" s="76">
        <v>5</v>
      </c>
      <c r="F300" s="77">
        <v>23</v>
      </c>
      <c r="G300" s="77" t="s">
        <v>94</v>
      </c>
      <c r="H300" s="77" t="s">
        <v>97</v>
      </c>
      <c r="I300" s="77" t="s">
        <v>94</v>
      </c>
      <c r="J300" s="77" t="s">
        <v>97</v>
      </c>
      <c r="K300" s="77">
        <v>5</v>
      </c>
      <c r="L300" s="77">
        <v>23</v>
      </c>
      <c r="M300" s="77" t="s">
        <v>94</v>
      </c>
      <c r="N300" s="77" t="s">
        <v>94</v>
      </c>
      <c r="O300" s="77" t="s">
        <v>94</v>
      </c>
      <c r="P300" s="77" t="s">
        <v>94</v>
      </c>
      <c r="Q300" s="124" t="e">
        <f t="shared" si="4"/>
        <v>#VALUE!</v>
      </c>
    </row>
    <row r="301" spans="1:17" ht="13.5" hidden="1" customHeight="1" x14ac:dyDescent="0.2">
      <c r="A301" s="70"/>
      <c r="B301" s="70"/>
      <c r="C301" s="70" t="s">
        <v>660</v>
      </c>
      <c r="D301" s="71" t="s">
        <v>661</v>
      </c>
      <c r="E301" s="76">
        <v>3</v>
      </c>
      <c r="F301" s="77">
        <v>14</v>
      </c>
      <c r="G301" s="77" t="s">
        <v>94</v>
      </c>
      <c r="H301" s="77" t="s">
        <v>97</v>
      </c>
      <c r="I301" s="77" t="s">
        <v>94</v>
      </c>
      <c r="J301" s="77" t="s">
        <v>97</v>
      </c>
      <c r="K301" s="77">
        <v>3</v>
      </c>
      <c r="L301" s="77">
        <v>14</v>
      </c>
      <c r="M301" s="77" t="s">
        <v>94</v>
      </c>
      <c r="N301" s="77" t="s">
        <v>94</v>
      </c>
      <c r="O301" s="77" t="s">
        <v>94</v>
      </c>
      <c r="P301" s="77" t="s">
        <v>94</v>
      </c>
      <c r="Q301" s="124" t="e">
        <f t="shared" si="4"/>
        <v>#VALUE!</v>
      </c>
    </row>
    <row r="302" spans="1:17" ht="13.5" hidden="1" customHeight="1" x14ac:dyDescent="0.2">
      <c r="A302" s="70"/>
      <c r="B302" s="70"/>
      <c r="C302" s="70" t="s">
        <v>662</v>
      </c>
      <c r="D302" s="71" t="s">
        <v>663</v>
      </c>
      <c r="E302" s="76">
        <v>4</v>
      </c>
      <c r="F302" s="77">
        <v>56</v>
      </c>
      <c r="G302" s="77" t="s">
        <v>94</v>
      </c>
      <c r="H302" s="77" t="s">
        <v>97</v>
      </c>
      <c r="I302" s="77" t="s">
        <v>94</v>
      </c>
      <c r="J302" s="77" t="s">
        <v>97</v>
      </c>
      <c r="K302" s="77">
        <v>4</v>
      </c>
      <c r="L302" s="77">
        <v>56</v>
      </c>
      <c r="M302" s="77">
        <v>1</v>
      </c>
      <c r="N302" s="77">
        <v>7</v>
      </c>
      <c r="O302" s="77" t="s">
        <v>94</v>
      </c>
      <c r="P302" s="77" t="s">
        <v>94</v>
      </c>
      <c r="Q302" s="124">
        <f t="shared" si="4"/>
        <v>12.5</v>
      </c>
    </row>
    <row r="303" spans="1:17" ht="13.5" hidden="1" customHeight="1" x14ac:dyDescent="0.2">
      <c r="A303" s="70"/>
      <c r="B303" s="70"/>
      <c r="C303" s="70" t="s">
        <v>664</v>
      </c>
      <c r="D303" s="71" t="s">
        <v>665</v>
      </c>
      <c r="E303" s="76">
        <v>3</v>
      </c>
      <c r="F303" s="77">
        <v>22</v>
      </c>
      <c r="G303" s="77" t="s">
        <v>94</v>
      </c>
      <c r="H303" s="77" t="s">
        <v>97</v>
      </c>
      <c r="I303" s="77">
        <v>1</v>
      </c>
      <c r="J303" s="77">
        <v>15130</v>
      </c>
      <c r="K303" s="77">
        <v>4</v>
      </c>
      <c r="L303" s="77">
        <v>15152</v>
      </c>
      <c r="M303" s="77" t="s">
        <v>94</v>
      </c>
      <c r="N303" s="77" t="s">
        <v>94</v>
      </c>
      <c r="O303" s="77" t="s">
        <v>94</v>
      </c>
      <c r="P303" s="77" t="s">
        <v>94</v>
      </c>
      <c r="Q303" s="124" t="e">
        <f t="shared" si="4"/>
        <v>#VALUE!</v>
      </c>
    </row>
    <row r="304" spans="1:17" ht="13.5" hidden="1" customHeight="1" x14ac:dyDescent="0.2">
      <c r="A304" s="70"/>
      <c r="B304" s="70"/>
      <c r="C304" s="70" t="s">
        <v>666</v>
      </c>
      <c r="D304" s="71" t="s">
        <v>667</v>
      </c>
      <c r="E304" s="76">
        <v>5</v>
      </c>
      <c r="F304" s="77">
        <v>177</v>
      </c>
      <c r="G304" s="77">
        <v>2</v>
      </c>
      <c r="H304" s="77">
        <v>10</v>
      </c>
      <c r="I304" s="77">
        <v>1</v>
      </c>
      <c r="J304" s="77">
        <v>2</v>
      </c>
      <c r="K304" s="77">
        <v>5</v>
      </c>
      <c r="L304" s="77">
        <v>169</v>
      </c>
      <c r="M304" s="77">
        <v>2</v>
      </c>
      <c r="N304" s="77">
        <v>144</v>
      </c>
      <c r="O304" s="77" t="s">
        <v>94</v>
      </c>
      <c r="P304" s="77" t="s">
        <v>94</v>
      </c>
      <c r="Q304" s="124">
        <f t="shared" si="4"/>
        <v>85.207100591715985</v>
      </c>
    </row>
    <row r="305" spans="1:17" ht="13.5" hidden="1" customHeight="1" x14ac:dyDescent="0.2">
      <c r="A305" s="70"/>
      <c r="B305" s="70"/>
      <c r="C305" s="70" t="s">
        <v>668</v>
      </c>
      <c r="D305" s="71" t="s">
        <v>669</v>
      </c>
      <c r="E305" s="76">
        <v>4</v>
      </c>
      <c r="F305" s="77">
        <v>22</v>
      </c>
      <c r="G305" s="77">
        <v>1</v>
      </c>
      <c r="H305" s="77">
        <v>0</v>
      </c>
      <c r="I305" s="77" t="s">
        <v>94</v>
      </c>
      <c r="J305" s="77" t="s">
        <v>97</v>
      </c>
      <c r="K305" s="77">
        <v>4</v>
      </c>
      <c r="L305" s="77">
        <v>22</v>
      </c>
      <c r="M305" s="77" t="s">
        <v>94</v>
      </c>
      <c r="N305" s="77" t="s">
        <v>94</v>
      </c>
      <c r="O305" s="77" t="s">
        <v>94</v>
      </c>
      <c r="P305" s="77" t="s">
        <v>94</v>
      </c>
      <c r="Q305" s="124" t="e">
        <f t="shared" si="4"/>
        <v>#VALUE!</v>
      </c>
    </row>
    <row r="306" spans="1:17" ht="13.5" hidden="1" customHeight="1" x14ac:dyDescent="0.2">
      <c r="A306" s="70"/>
      <c r="B306" s="70"/>
      <c r="C306" s="70" t="s">
        <v>670</v>
      </c>
      <c r="D306" s="71" t="s">
        <v>671</v>
      </c>
      <c r="E306" s="76">
        <v>5</v>
      </c>
      <c r="F306" s="77">
        <v>854</v>
      </c>
      <c r="G306" s="77">
        <v>1</v>
      </c>
      <c r="H306" s="77">
        <v>300</v>
      </c>
      <c r="I306" s="77" t="s">
        <v>94</v>
      </c>
      <c r="J306" s="77" t="s">
        <v>97</v>
      </c>
      <c r="K306" s="77">
        <v>5</v>
      </c>
      <c r="L306" s="77">
        <v>554</v>
      </c>
      <c r="M306" s="77">
        <v>2</v>
      </c>
      <c r="N306" s="77">
        <v>209</v>
      </c>
      <c r="O306" s="77" t="s">
        <v>94</v>
      </c>
      <c r="P306" s="77" t="s">
        <v>94</v>
      </c>
      <c r="Q306" s="124">
        <f t="shared" si="4"/>
        <v>37.725631768953065</v>
      </c>
    </row>
    <row r="307" spans="1:17" ht="13.5" hidden="1" customHeight="1" x14ac:dyDescent="0.2">
      <c r="A307" s="70"/>
      <c r="B307" s="70"/>
      <c r="C307" s="70" t="s">
        <v>672</v>
      </c>
      <c r="D307" s="71" t="s">
        <v>673</v>
      </c>
      <c r="E307" s="76">
        <v>7</v>
      </c>
      <c r="F307" s="77">
        <v>345</v>
      </c>
      <c r="G307" s="77" t="s">
        <v>94</v>
      </c>
      <c r="H307" s="77" t="s">
        <v>97</v>
      </c>
      <c r="I307" s="77" t="s">
        <v>94</v>
      </c>
      <c r="J307" s="77" t="s">
        <v>97</v>
      </c>
      <c r="K307" s="77">
        <v>7</v>
      </c>
      <c r="L307" s="77">
        <v>345</v>
      </c>
      <c r="M307" s="77">
        <v>2</v>
      </c>
      <c r="N307" s="77">
        <v>26</v>
      </c>
      <c r="O307" s="77">
        <v>2</v>
      </c>
      <c r="P307" s="77">
        <v>101</v>
      </c>
      <c r="Q307" s="124">
        <f t="shared" si="4"/>
        <v>7.5362318840579716</v>
      </c>
    </row>
    <row r="308" spans="1:17" ht="13.5" hidden="1" customHeight="1" x14ac:dyDescent="0.2">
      <c r="A308" s="70"/>
      <c r="B308" s="70"/>
      <c r="C308" s="70" t="s">
        <v>231</v>
      </c>
      <c r="D308" s="71" t="s">
        <v>674</v>
      </c>
      <c r="E308" s="76">
        <v>7</v>
      </c>
      <c r="F308" s="77">
        <v>74</v>
      </c>
      <c r="G308" s="77" t="s">
        <v>94</v>
      </c>
      <c r="H308" s="77" t="s">
        <v>97</v>
      </c>
      <c r="I308" s="77">
        <v>1</v>
      </c>
      <c r="J308" s="77">
        <v>0</v>
      </c>
      <c r="K308" s="77">
        <v>7</v>
      </c>
      <c r="L308" s="77">
        <v>74</v>
      </c>
      <c r="M308" s="77">
        <v>2</v>
      </c>
      <c r="N308" s="77">
        <v>12</v>
      </c>
      <c r="O308" s="77" t="s">
        <v>94</v>
      </c>
      <c r="P308" s="77" t="s">
        <v>94</v>
      </c>
      <c r="Q308" s="124">
        <f t="shared" si="4"/>
        <v>16.216216216216218</v>
      </c>
    </row>
    <row r="309" spans="1:17" ht="13.5" customHeight="1" x14ac:dyDescent="0.2">
      <c r="A309" s="70"/>
      <c r="B309" s="183" t="s">
        <v>675</v>
      </c>
      <c r="C309" s="183"/>
      <c r="D309" s="71" t="s">
        <v>676</v>
      </c>
      <c r="E309" s="76" t="s">
        <v>110</v>
      </c>
      <c r="F309" s="77" t="s">
        <v>111</v>
      </c>
      <c r="G309" s="77" t="s">
        <v>110</v>
      </c>
      <c r="H309" s="77" t="s">
        <v>111</v>
      </c>
      <c r="I309" s="77" t="s">
        <v>110</v>
      </c>
      <c r="J309" s="77" t="s">
        <v>111</v>
      </c>
      <c r="K309" s="77" t="s">
        <v>110</v>
      </c>
      <c r="L309" s="77" t="s">
        <v>111</v>
      </c>
      <c r="M309" s="77" t="s">
        <v>110</v>
      </c>
      <c r="N309" s="77" t="s">
        <v>110</v>
      </c>
      <c r="O309" s="77" t="s">
        <v>110</v>
      </c>
      <c r="P309" s="77" t="s">
        <v>110</v>
      </c>
      <c r="Q309" s="124" t="s">
        <v>1005</v>
      </c>
    </row>
    <row r="310" spans="1:17" ht="13.5" hidden="1" customHeight="1" x14ac:dyDescent="0.2">
      <c r="A310" s="70"/>
      <c r="B310" s="70"/>
      <c r="C310" s="70" t="s">
        <v>677</v>
      </c>
      <c r="D310" s="71" t="s">
        <v>678</v>
      </c>
      <c r="E310" s="76" t="s">
        <v>94</v>
      </c>
      <c r="F310" s="77" t="s">
        <v>97</v>
      </c>
      <c r="G310" s="77" t="s">
        <v>94</v>
      </c>
      <c r="H310" s="77" t="s">
        <v>97</v>
      </c>
      <c r="I310" s="77" t="s">
        <v>94</v>
      </c>
      <c r="J310" s="77" t="s">
        <v>97</v>
      </c>
      <c r="K310" s="77" t="s">
        <v>94</v>
      </c>
      <c r="L310" s="77" t="s">
        <v>97</v>
      </c>
      <c r="M310" s="77" t="s">
        <v>94</v>
      </c>
      <c r="N310" s="77" t="s">
        <v>94</v>
      </c>
      <c r="O310" s="77" t="s">
        <v>94</v>
      </c>
      <c r="P310" s="77" t="s">
        <v>94</v>
      </c>
    </row>
    <row r="311" spans="1:17" ht="13.5" hidden="1" customHeight="1" x14ac:dyDescent="0.2">
      <c r="A311" s="70"/>
      <c r="B311" s="70"/>
      <c r="C311" s="70" t="s">
        <v>679</v>
      </c>
      <c r="D311" s="71" t="s">
        <v>680</v>
      </c>
      <c r="E311" s="76" t="s">
        <v>94</v>
      </c>
      <c r="F311" s="77" t="s">
        <v>97</v>
      </c>
      <c r="G311" s="77" t="s">
        <v>94</v>
      </c>
      <c r="H311" s="77" t="s">
        <v>97</v>
      </c>
      <c r="I311" s="77" t="s">
        <v>94</v>
      </c>
      <c r="J311" s="77" t="s">
        <v>97</v>
      </c>
      <c r="K311" s="77" t="s">
        <v>94</v>
      </c>
      <c r="L311" s="77" t="s">
        <v>97</v>
      </c>
      <c r="M311" s="77" t="s">
        <v>94</v>
      </c>
      <c r="N311" s="77" t="s">
        <v>94</v>
      </c>
      <c r="O311" s="77" t="s">
        <v>94</v>
      </c>
      <c r="P311" s="77" t="s">
        <v>94</v>
      </c>
    </row>
    <row r="312" spans="1:17" ht="13.5" hidden="1" customHeight="1" x14ac:dyDescent="0.2">
      <c r="A312" s="70"/>
      <c r="B312" s="70"/>
      <c r="C312" s="70" t="s">
        <v>681</v>
      </c>
      <c r="D312" s="71" t="s">
        <v>682</v>
      </c>
      <c r="E312" s="76" t="s">
        <v>94</v>
      </c>
      <c r="F312" s="77" t="s">
        <v>97</v>
      </c>
      <c r="G312" s="77" t="s">
        <v>94</v>
      </c>
      <c r="H312" s="77" t="s">
        <v>97</v>
      </c>
      <c r="I312" s="77" t="s">
        <v>94</v>
      </c>
      <c r="J312" s="77" t="s">
        <v>97</v>
      </c>
      <c r="K312" s="77" t="s">
        <v>94</v>
      </c>
      <c r="L312" s="77" t="s">
        <v>97</v>
      </c>
      <c r="M312" s="77" t="s">
        <v>94</v>
      </c>
      <c r="N312" s="77" t="s">
        <v>94</v>
      </c>
      <c r="O312" s="77" t="s">
        <v>94</v>
      </c>
      <c r="P312" s="77" t="s">
        <v>94</v>
      </c>
    </row>
    <row r="313" spans="1:17" ht="13.5" hidden="1" customHeight="1" x14ac:dyDescent="0.2">
      <c r="A313" s="70"/>
      <c r="B313" s="70"/>
      <c r="C313" s="70" t="s">
        <v>683</v>
      </c>
      <c r="D313" s="71" t="s">
        <v>684</v>
      </c>
      <c r="E313" s="76" t="s">
        <v>94</v>
      </c>
      <c r="F313" s="77" t="s">
        <v>97</v>
      </c>
      <c r="G313" s="77" t="s">
        <v>94</v>
      </c>
      <c r="H313" s="77" t="s">
        <v>97</v>
      </c>
      <c r="I313" s="77" t="s">
        <v>94</v>
      </c>
      <c r="J313" s="77" t="s">
        <v>97</v>
      </c>
      <c r="K313" s="77" t="s">
        <v>94</v>
      </c>
      <c r="L313" s="77" t="s">
        <v>97</v>
      </c>
      <c r="M313" s="77" t="s">
        <v>94</v>
      </c>
      <c r="N313" s="77" t="s">
        <v>94</v>
      </c>
      <c r="O313" s="77" t="s">
        <v>94</v>
      </c>
      <c r="P313" s="77" t="s">
        <v>94</v>
      </c>
    </row>
    <row r="314" spans="1:17" ht="13.5" hidden="1" customHeight="1" x14ac:dyDescent="0.2">
      <c r="A314" s="70"/>
      <c r="B314" s="70"/>
      <c r="C314" s="70" t="s">
        <v>685</v>
      </c>
      <c r="D314" s="71" t="s">
        <v>686</v>
      </c>
      <c r="E314" s="76" t="s">
        <v>94</v>
      </c>
      <c r="F314" s="77" t="s">
        <v>97</v>
      </c>
      <c r="G314" s="77" t="s">
        <v>94</v>
      </c>
      <c r="H314" s="77" t="s">
        <v>97</v>
      </c>
      <c r="I314" s="77" t="s">
        <v>94</v>
      </c>
      <c r="J314" s="77" t="s">
        <v>97</v>
      </c>
      <c r="K314" s="77" t="s">
        <v>94</v>
      </c>
      <c r="L314" s="77" t="s">
        <v>97</v>
      </c>
      <c r="M314" s="77" t="s">
        <v>94</v>
      </c>
      <c r="N314" s="77" t="s">
        <v>94</v>
      </c>
      <c r="O314" s="77" t="s">
        <v>94</v>
      </c>
      <c r="P314" s="77" t="s">
        <v>94</v>
      </c>
    </row>
    <row r="315" spans="1:17" ht="13.5" hidden="1" customHeight="1" x14ac:dyDescent="0.2">
      <c r="A315" s="70"/>
      <c r="B315" s="70"/>
      <c r="C315" s="70" t="s">
        <v>687</v>
      </c>
      <c r="D315" s="71" t="s">
        <v>688</v>
      </c>
      <c r="E315" s="76" t="s">
        <v>94</v>
      </c>
      <c r="F315" s="77" t="s">
        <v>97</v>
      </c>
      <c r="G315" s="77" t="s">
        <v>94</v>
      </c>
      <c r="H315" s="77" t="s">
        <v>97</v>
      </c>
      <c r="I315" s="77" t="s">
        <v>94</v>
      </c>
      <c r="J315" s="77" t="s">
        <v>97</v>
      </c>
      <c r="K315" s="77" t="s">
        <v>94</v>
      </c>
      <c r="L315" s="77" t="s">
        <v>97</v>
      </c>
      <c r="M315" s="77" t="s">
        <v>94</v>
      </c>
      <c r="N315" s="77" t="s">
        <v>94</v>
      </c>
      <c r="O315" s="77" t="s">
        <v>94</v>
      </c>
      <c r="P315" s="77" t="s">
        <v>94</v>
      </c>
    </row>
    <row r="316" spans="1:17" ht="13.5" hidden="1" customHeight="1" x14ac:dyDescent="0.2">
      <c r="A316" s="70"/>
      <c r="B316" s="70"/>
      <c r="C316" s="70" t="s">
        <v>689</v>
      </c>
      <c r="D316" s="71" t="s">
        <v>690</v>
      </c>
      <c r="E316" s="76" t="s">
        <v>94</v>
      </c>
      <c r="F316" s="77" t="s">
        <v>97</v>
      </c>
      <c r="G316" s="77" t="s">
        <v>94</v>
      </c>
      <c r="H316" s="77" t="s">
        <v>97</v>
      </c>
      <c r="I316" s="77" t="s">
        <v>94</v>
      </c>
      <c r="J316" s="77" t="s">
        <v>97</v>
      </c>
      <c r="K316" s="77" t="s">
        <v>94</v>
      </c>
      <c r="L316" s="77" t="s">
        <v>97</v>
      </c>
      <c r="M316" s="77" t="s">
        <v>94</v>
      </c>
      <c r="N316" s="77" t="s">
        <v>94</v>
      </c>
      <c r="O316" s="77" t="s">
        <v>94</v>
      </c>
      <c r="P316" s="77" t="s">
        <v>94</v>
      </c>
    </row>
    <row r="317" spans="1:17" ht="13.5" hidden="1" customHeight="1" x14ac:dyDescent="0.2">
      <c r="A317" s="70"/>
      <c r="B317" s="70"/>
      <c r="C317" s="70" t="s">
        <v>691</v>
      </c>
      <c r="D317" s="71" t="s">
        <v>692</v>
      </c>
      <c r="E317" s="76" t="s">
        <v>94</v>
      </c>
      <c r="F317" s="77" t="s">
        <v>97</v>
      </c>
      <c r="G317" s="77" t="s">
        <v>94</v>
      </c>
      <c r="H317" s="77" t="s">
        <v>97</v>
      </c>
      <c r="I317" s="77" t="s">
        <v>94</v>
      </c>
      <c r="J317" s="77" t="s">
        <v>97</v>
      </c>
      <c r="K317" s="77" t="s">
        <v>94</v>
      </c>
      <c r="L317" s="77" t="s">
        <v>97</v>
      </c>
      <c r="M317" s="77" t="s">
        <v>94</v>
      </c>
      <c r="N317" s="77" t="s">
        <v>94</v>
      </c>
      <c r="O317" s="77" t="s">
        <v>94</v>
      </c>
      <c r="P317" s="77" t="s">
        <v>94</v>
      </c>
    </row>
    <row r="318" spans="1:17" ht="13.5" hidden="1" customHeight="1" x14ac:dyDescent="0.2">
      <c r="A318" s="70"/>
      <c r="B318" s="70"/>
      <c r="C318" s="70" t="s">
        <v>693</v>
      </c>
      <c r="D318" s="71" t="s">
        <v>694</v>
      </c>
      <c r="E318" s="76" t="s">
        <v>94</v>
      </c>
      <c r="F318" s="77" t="s">
        <v>97</v>
      </c>
      <c r="G318" s="77" t="s">
        <v>94</v>
      </c>
      <c r="H318" s="77" t="s">
        <v>97</v>
      </c>
      <c r="I318" s="77" t="s">
        <v>94</v>
      </c>
      <c r="J318" s="77" t="s">
        <v>97</v>
      </c>
      <c r="K318" s="77" t="s">
        <v>94</v>
      </c>
      <c r="L318" s="77" t="s">
        <v>97</v>
      </c>
      <c r="M318" s="77" t="s">
        <v>94</v>
      </c>
      <c r="N318" s="77" t="s">
        <v>94</v>
      </c>
      <c r="O318" s="77" t="s">
        <v>94</v>
      </c>
      <c r="P318" s="77" t="s">
        <v>94</v>
      </c>
    </row>
    <row r="319" spans="1:17" ht="13.5" hidden="1" customHeight="1" x14ac:dyDescent="0.2">
      <c r="A319" s="70"/>
      <c r="B319" s="70"/>
      <c r="C319" s="70" t="s">
        <v>695</v>
      </c>
      <c r="D319" s="71" t="s">
        <v>696</v>
      </c>
      <c r="E319" s="76" t="s">
        <v>94</v>
      </c>
      <c r="F319" s="77" t="s">
        <v>97</v>
      </c>
      <c r="G319" s="77" t="s">
        <v>94</v>
      </c>
      <c r="H319" s="77" t="s">
        <v>97</v>
      </c>
      <c r="I319" s="77" t="s">
        <v>94</v>
      </c>
      <c r="J319" s="77" t="s">
        <v>97</v>
      </c>
      <c r="K319" s="77" t="s">
        <v>94</v>
      </c>
      <c r="L319" s="77" t="s">
        <v>97</v>
      </c>
      <c r="M319" s="77" t="s">
        <v>94</v>
      </c>
      <c r="N319" s="77" t="s">
        <v>94</v>
      </c>
      <c r="O319" s="77" t="s">
        <v>94</v>
      </c>
      <c r="P319" s="77" t="s">
        <v>94</v>
      </c>
    </row>
    <row r="320" spans="1:17" ht="13.5" hidden="1" customHeight="1" x14ac:dyDescent="0.2">
      <c r="A320" s="70"/>
      <c r="B320" s="70"/>
      <c r="C320" s="70" t="s">
        <v>697</v>
      </c>
      <c r="D320" s="71" t="s">
        <v>698</v>
      </c>
      <c r="E320" s="76" t="s">
        <v>94</v>
      </c>
      <c r="F320" s="77" t="s">
        <v>97</v>
      </c>
      <c r="G320" s="77" t="s">
        <v>94</v>
      </c>
      <c r="H320" s="77" t="s">
        <v>97</v>
      </c>
      <c r="I320" s="77" t="s">
        <v>94</v>
      </c>
      <c r="J320" s="77" t="s">
        <v>97</v>
      </c>
      <c r="K320" s="77" t="s">
        <v>94</v>
      </c>
      <c r="L320" s="77" t="s">
        <v>97</v>
      </c>
      <c r="M320" s="77" t="s">
        <v>94</v>
      </c>
      <c r="N320" s="77" t="s">
        <v>94</v>
      </c>
      <c r="O320" s="77" t="s">
        <v>94</v>
      </c>
      <c r="P320" s="77" t="s">
        <v>94</v>
      </c>
    </row>
    <row r="321" spans="1:16" ht="13.5" hidden="1" customHeight="1" x14ac:dyDescent="0.2">
      <c r="A321" s="70"/>
      <c r="B321" s="70"/>
      <c r="C321" s="70" t="s">
        <v>699</v>
      </c>
      <c r="D321" s="71" t="s">
        <v>700</v>
      </c>
      <c r="E321" s="76" t="s">
        <v>94</v>
      </c>
      <c r="F321" s="77" t="s">
        <v>97</v>
      </c>
      <c r="G321" s="77" t="s">
        <v>94</v>
      </c>
      <c r="H321" s="77" t="s">
        <v>97</v>
      </c>
      <c r="I321" s="77" t="s">
        <v>94</v>
      </c>
      <c r="J321" s="77" t="s">
        <v>97</v>
      </c>
      <c r="K321" s="77" t="s">
        <v>94</v>
      </c>
      <c r="L321" s="77" t="s">
        <v>97</v>
      </c>
      <c r="M321" s="77" t="s">
        <v>94</v>
      </c>
      <c r="N321" s="77" t="s">
        <v>94</v>
      </c>
      <c r="O321" s="77" t="s">
        <v>94</v>
      </c>
      <c r="P321" s="77" t="s">
        <v>94</v>
      </c>
    </row>
    <row r="322" spans="1:16" ht="13.5" hidden="1" customHeight="1" x14ac:dyDescent="0.2">
      <c r="A322" s="70"/>
      <c r="B322" s="70"/>
      <c r="C322" s="70" t="s">
        <v>701</v>
      </c>
      <c r="D322" s="71" t="s">
        <v>702</v>
      </c>
      <c r="E322" s="76" t="s">
        <v>94</v>
      </c>
      <c r="F322" s="77" t="s">
        <v>97</v>
      </c>
      <c r="G322" s="77" t="s">
        <v>94</v>
      </c>
      <c r="H322" s="77" t="s">
        <v>97</v>
      </c>
      <c r="I322" s="77" t="s">
        <v>94</v>
      </c>
      <c r="J322" s="77" t="s">
        <v>97</v>
      </c>
      <c r="K322" s="77" t="s">
        <v>94</v>
      </c>
      <c r="L322" s="77" t="s">
        <v>97</v>
      </c>
      <c r="M322" s="77" t="s">
        <v>94</v>
      </c>
      <c r="N322" s="77" t="s">
        <v>94</v>
      </c>
      <c r="O322" s="77" t="s">
        <v>94</v>
      </c>
      <c r="P322" s="77" t="s">
        <v>94</v>
      </c>
    </row>
    <row r="323" spans="1:16" ht="13.5" hidden="1" customHeight="1" x14ac:dyDescent="0.2">
      <c r="A323" s="70"/>
      <c r="B323" s="70"/>
      <c r="C323" s="70" t="s">
        <v>703</v>
      </c>
      <c r="D323" s="71" t="s">
        <v>704</v>
      </c>
      <c r="E323" s="76" t="s">
        <v>94</v>
      </c>
      <c r="F323" s="77" t="s">
        <v>97</v>
      </c>
      <c r="G323" s="77" t="s">
        <v>94</v>
      </c>
      <c r="H323" s="77" t="s">
        <v>97</v>
      </c>
      <c r="I323" s="77" t="s">
        <v>94</v>
      </c>
      <c r="J323" s="77" t="s">
        <v>97</v>
      </c>
      <c r="K323" s="77" t="s">
        <v>94</v>
      </c>
      <c r="L323" s="77" t="s">
        <v>97</v>
      </c>
      <c r="M323" s="77" t="s">
        <v>94</v>
      </c>
      <c r="N323" s="77" t="s">
        <v>94</v>
      </c>
      <c r="O323" s="77" t="s">
        <v>94</v>
      </c>
      <c r="P323" s="77" t="s">
        <v>94</v>
      </c>
    </row>
    <row r="324" spans="1:16" ht="13.5" hidden="1" customHeight="1" x14ac:dyDescent="0.2">
      <c r="A324" s="70"/>
      <c r="B324" s="70"/>
      <c r="C324" s="70" t="s">
        <v>705</v>
      </c>
      <c r="D324" s="71" t="s">
        <v>706</v>
      </c>
      <c r="E324" s="76" t="s">
        <v>94</v>
      </c>
      <c r="F324" s="77" t="s">
        <v>97</v>
      </c>
      <c r="G324" s="77" t="s">
        <v>94</v>
      </c>
      <c r="H324" s="77" t="s">
        <v>97</v>
      </c>
      <c r="I324" s="77" t="s">
        <v>94</v>
      </c>
      <c r="J324" s="77" t="s">
        <v>97</v>
      </c>
      <c r="K324" s="77" t="s">
        <v>94</v>
      </c>
      <c r="L324" s="77" t="s">
        <v>97</v>
      </c>
      <c r="M324" s="77" t="s">
        <v>94</v>
      </c>
      <c r="N324" s="77" t="s">
        <v>94</v>
      </c>
      <c r="O324" s="77" t="s">
        <v>94</v>
      </c>
      <c r="P324" s="77" t="s">
        <v>94</v>
      </c>
    </row>
    <row r="325" spans="1:16" ht="13.5" hidden="1" customHeight="1" x14ac:dyDescent="0.2">
      <c r="A325" s="70"/>
      <c r="B325" s="70"/>
      <c r="C325" s="70" t="s">
        <v>707</v>
      </c>
      <c r="D325" s="71" t="s">
        <v>708</v>
      </c>
      <c r="E325" s="76" t="s">
        <v>110</v>
      </c>
      <c r="F325" s="77" t="s">
        <v>111</v>
      </c>
      <c r="G325" s="77" t="s">
        <v>110</v>
      </c>
      <c r="H325" s="77" t="s">
        <v>111</v>
      </c>
      <c r="I325" s="77" t="s">
        <v>110</v>
      </c>
      <c r="J325" s="77" t="s">
        <v>111</v>
      </c>
      <c r="K325" s="77" t="s">
        <v>110</v>
      </c>
      <c r="L325" s="77" t="s">
        <v>111</v>
      </c>
      <c r="M325" s="77" t="s">
        <v>110</v>
      </c>
      <c r="N325" s="77" t="s">
        <v>110</v>
      </c>
      <c r="O325" s="77" t="s">
        <v>110</v>
      </c>
      <c r="P325" s="77" t="s">
        <v>110</v>
      </c>
    </row>
    <row r="326" spans="1:16" ht="13.5" hidden="1" customHeight="1" x14ac:dyDescent="0.2">
      <c r="A326" s="70"/>
      <c r="B326" s="70"/>
      <c r="C326" s="70" t="s">
        <v>709</v>
      </c>
      <c r="D326" s="71" t="s">
        <v>710</v>
      </c>
      <c r="E326" s="76" t="s">
        <v>94</v>
      </c>
      <c r="F326" s="77" t="s">
        <v>97</v>
      </c>
      <c r="G326" s="77" t="s">
        <v>94</v>
      </c>
      <c r="H326" s="77" t="s">
        <v>97</v>
      </c>
      <c r="I326" s="77" t="s">
        <v>94</v>
      </c>
      <c r="J326" s="77" t="s">
        <v>97</v>
      </c>
      <c r="K326" s="77" t="s">
        <v>94</v>
      </c>
      <c r="L326" s="77" t="s">
        <v>97</v>
      </c>
      <c r="M326" s="77" t="s">
        <v>94</v>
      </c>
      <c r="N326" s="77" t="s">
        <v>94</v>
      </c>
      <c r="O326" s="77" t="s">
        <v>94</v>
      </c>
      <c r="P326" s="77" t="s">
        <v>94</v>
      </c>
    </row>
    <row r="327" spans="1:16" ht="13.5" hidden="1" customHeight="1" x14ac:dyDescent="0.2">
      <c r="A327" s="70"/>
      <c r="B327" s="70"/>
      <c r="C327" s="70" t="s">
        <v>711</v>
      </c>
      <c r="D327" s="71" t="s">
        <v>712</v>
      </c>
      <c r="E327" s="76" t="s">
        <v>94</v>
      </c>
      <c r="F327" s="77" t="s">
        <v>97</v>
      </c>
      <c r="G327" s="77" t="s">
        <v>94</v>
      </c>
      <c r="H327" s="77" t="s">
        <v>97</v>
      </c>
      <c r="I327" s="77" t="s">
        <v>94</v>
      </c>
      <c r="J327" s="77" t="s">
        <v>97</v>
      </c>
      <c r="K327" s="77" t="s">
        <v>94</v>
      </c>
      <c r="L327" s="77" t="s">
        <v>97</v>
      </c>
      <c r="M327" s="77" t="s">
        <v>94</v>
      </c>
      <c r="N327" s="77" t="s">
        <v>94</v>
      </c>
      <c r="O327" s="77" t="s">
        <v>94</v>
      </c>
      <c r="P327" s="77" t="s">
        <v>94</v>
      </c>
    </row>
    <row r="328" spans="1:16" ht="13.5" hidden="1" customHeight="1" x14ac:dyDescent="0.2">
      <c r="A328" s="70"/>
      <c r="B328" s="70"/>
      <c r="C328" s="70" t="s">
        <v>713</v>
      </c>
      <c r="D328" s="71" t="s">
        <v>714</v>
      </c>
      <c r="E328" s="76" t="s">
        <v>94</v>
      </c>
      <c r="F328" s="77" t="s">
        <v>97</v>
      </c>
      <c r="G328" s="77" t="s">
        <v>94</v>
      </c>
      <c r="H328" s="77" t="s">
        <v>97</v>
      </c>
      <c r="I328" s="77" t="s">
        <v>94</v>
      </c>
      <c r="J328" s="77" t="s">
        <v>97</v>
      </c>
      <c r="K328" s="77" t="s">
        <v>94</v>
      </c>
      <c r="L328" s="77" t="s">
        <v>97</v>
      </c>
      <c r="M328" s="77" t="s">
        <v>94</v>
      </c>
      <c r="N328" s="77" t="s">
        <v>94</v>
      </c>
      <c r="O328" s="77" t="s">
        <v>94</v>
      </c>
      <c r="P328" s="77" t="s">
        <v>94</v>
      </c>
    </row>
    <row r="329" spans="1:16" ht="13.5" hidden="1" customHeight="1" x14ac:dyDescent="0.2">
      <c r="A329" s="70"/>
      <c r="B329" s="70"/>
      <c r="C329" s="70" t="s">
        <v>187</v>
      </c>
      <c r="D329" s="71" t="s">
        <v>715</v>
      </c>
      <c r="E329" s="76" t="s">
        <v>94</v>
      </c>
      <c r="F329" s="77" t="s">
        <v>97</v>
      </c>
      <c r="G329" s="77" t="s">
        <v>94</v>
      </c>
      <c r="H329" s="77" t="s">
        <v>97</v>
      </c>
      <c r="I329" s="77" t="s">
        <v>94</v>
      </c>
      <c r="J329" s="77" t="s">
        <v>97</v>
      </c>
      <c r="K329" s="77" t="s">
        <v>94</v>
      </c>
      <c r="L329" s="77" t="s">
        <v>97</v>
      </c>
      <c r="M329" s="77" t="s">
        <v>94</v>
      </c>
      <c r="N329" s="77" t="s">
        <v>94</v>
      </c>
      <c r="O329" s="77" t="s">
        <v>94</v>
      </c>
      <c r="P329" s="77" t="s">
        <v>94</v>
      </c>
    </row>
    <row r="330" spans="1:16" ht="13.5" hidden="1" customHeight="1" x14ac:dyDescent="0.2">
      <c r="A330" s="70"/>
      <c r="B330" s="70"/>
      <c r="C330" s="70" t="s">
        <v>716</v>
      </c>
      <c r="D330" s="71" t="s">
        <v>717</v>
      </c>
      <c r="E330" s="76" t="s">
        <v>94</v>
      </c>
      <c r="F330" s="77" t="s">
        <v>97</v>
      </c>
      <c r="G330" s="77" t="s">
        <v>94</v>
      </c>
      <c r="H330" s="77" t="s">
        <v>97</v>
      </c>
      <c r="I330" s="77" t="s">
        <v>94</v>
      </c>
      <c r="J330" s="77" t="s">
        <v>97</v>
      </c>
      <c r="K330" s="77" t="s">
        <v>94</v>
      </c>
      <c r="L330" s="77" t="s">
        <v>97</v>
      </c>
      <c r="M330" s="77" t="s">
        <v>94</v>
      </c>
      <c r="N330" s="77" t="s">
        <v>94</v>
      </c>
      <c r="O330" s="77" t="s">
        <v>94</v>
      </c>
      <c r="P330" s="77" t="s">
        <v>94</v>
      </c>
    </row>
    <row r="331" spans="1:16" ht="13.5" hidden="1" customHeight="1" x14ac:dyDescent="0.2">
      <c r="A331" s="70"/>
      <c r="B331" s="70"/>
      <c r="C331" s="70" t="s">
        <v>718</v>
      </c>
      <c r="D331" s="71" t="s">
        <v>719</v>
      </c>
      <c r="E331" s="76" t="s">
        <v>94</v>
      </c>
      <c r="F331" s="77" t="s">
        <v>97</v>
      </c>
      <c r="G331" s="77" t="s">
        <v>94</v>
      </c>
      <c r="H331" s="77" t="s">
        <v>97</v>
      </c>
      <c r="I331" s="77" t="s">
        <v>94</v>
      </c>
      <c r="J331" s="77" t="s">
        <v>97</v>
      </c>
      <c r="K331" s="77" t="s">
        <v>94</v>
      </c>
      <c r="L331" s="77" t="s">
        <v>97</v>
      </c>
      <c r="M331" s="77" t="s">
        <v>94</v>
      </c>
      <c r="N331" s="77" t="s">
        <v>94</v>
      </c>
      <c r="O331" s="77" t="s">
        <v>94</v>
      </c>
      <c r="P331" s="77" t="s">
        <v>94</v>
      </c>
    </row>
    <row r="332" spans="1:16" ht="13.5" hidden="1" customHeight="1" x14ac:dyDescent="0.2">
      <c r="A332" s="70"/>
      <c r="B332" s="70"/>
      <c r="C332" s="70" t="s">
        <v>720</v>
      </c>
      <c r="D332" s="71" t="s">
        <v>721</v>
      </c>
      <c r="E332" s="76" t="s">
        <v>94</v>
      </c>
      <c r="F332" s="77" t="s">
        <v>97</v>
      </c>
      <c r="G332" s="77" t="s">
        <v>94</v>
      </c>
      <c r="H332" s="77" t="s">
        <v>97</v>
      </c>
      <c r="I332" s="77" t="s">
        <v>94</v>
      </c>
      <c r="J332" s="77" t="s">
        <v>97</v>
      </c>
      <c r="K332" s="77" t="s">
        <v>94</v>
      </c>
      <c r="L332" s="77" t="s">
        <v>97</v>
      </c>
      <c r="M332" s="77" t="s">
        <v>94</v>
      </c>
      <c r="N332" s="77" t="s">
        <v>94</v>
      </c>
      <c r="O332" s="77" t="s">
        <v>94</v>
      </c>
      <c r="P332" s="77" t="s">
        <v>94</v>
      </c>
    </row>
    <row r="333" spans="1:16" ht="13.5" hidden="1" customHeight="1" x14ac:dyDescent="0.2">
      <c r="A333" s="70"/>
      <c r="B333" s="183" t="s">
        <v>722</v>
      </c>
      <c r="C333" s="183"/>
      <c r="D333" s="71" t="s">
        <v>723</v>
      </c>
      <c r="E333" s="76">
        <v>194</v>
      </c>
      <c r="F333" s="77">
        <v>20426</v>
      </c>
      <c r="G333" s="77">
        <v>12</v>
      </c>
      <c r="H333" s="77">
        <v>3608</v>
      </c>
      <c r="I333" s="77">
        <v>9</v>
      </c>
      <c r="J333" s="77">
        <v>2367</v>
      </c>
      <c r="K333" s="77">
        <v>195</v>
      </c>
      <c r="L333" s="77">
        <v>19185</v>
      </c>
      <c r="M333" s="77">
        <v>26</v>
      </c>
      <c r="N333" s="77">
        <v>1712</v>
      </c>
      <c r="O333" s="77">
        <v>9</v>
      </c>
      <c r="P333" s="77">
        <v>1034</v>
      </c>
    </row>
    <row r="334" spans="1:16" ht="13.5" hidden="1" customHeight="1" x14ac:dyDescent="0.2">
      <c r="A334" s="70"/>
      <c r="B334" s="70"/>
      <c r="C334" s="70" t="s">
        <v>724</v>
      </c>
      <c r="D334" s="71" t="s">
        <v>725</v>
      </c>
      <c r="E334" s="76">
        <v>5</v>
      </c>
      <c r="F334" s="77">
        <v>6892</v>
      </c>
      <c r="G334" s="77">
        <v>1</v>
      </c>
      <c r="H334" s="77">
        <v>2505</v>
      </c>
      <c r="I334" s="77" t="s">
        <v>94</v>
      </c>
      <c r="J334" s="77" t="s">
        <v>97</v>
      </c>
      <c r="K334" s="77">
        <v>5</v>
      </c>
      <c r="L334" s="77">
        <v>4386</v>
      </c>
      <c r="M334" s="77">
        <v>1</v>
      </c>
      <c r="N334" s="77">
        <v>505</v>
      </c>
      <c r="O334" s="77" t="s">
        <v>94</v>
      </c>
      <c r="P334" s="77" t="s">
        <v>94</v>
      </c>
    </row>
    <row r="335" spans="1:16" ht="13.5" hidden="1" customHeight="1" x14ac:dyDescent="0.2">
      <c r="A335" s="70"/>
      <c r="B335" s="70"/>
      <c r="C335" s="70" t="s">
        <v>726</v>
      </c>
      <c r="D335" s="71" t="s">
        <v>727</v>
      </c>
      <c r="E335" s="76">
        <v>6</v>
      </c>
      <c r="F335" s="77">
        <v>47</v>
      </c>
      <c r="G335" s="77" t="s">
        <v>94</v>
      </c>
      <c r="H335" s="77" t="s">
        <v>97</v>
      </c>
      <c r="I335" s="77" t="s">
        <v>94</v>
      </c>
      <c r="J335" s="77" t="s">
        <v>97</v>
      </c>
      <c r="K335" s="77">
        <v>6</v>
      </c>
      <c r="L335" s="77">
        <v>47</v>
      </c>
      <c r="M335" s="77" t="s">
        <v>94</v>
      </c>
      <c r="N335" s="77" t="s">
        <v>94</v>
      </c>
      <c r="O335" s="77">
        <v>1</v>
      </c>
      <c r="P335" s="77">
        <v>80</v>
      </c>
    </row>
    <row r="336" spans="1:16" ht="13.5" hidden="1" customHeight="1" x14ac:dyDescent="0.2">
      <c r="A336" s="70"/>
      <c r="B336" s="70"/>
      <c r="C336" s="70" t="s">
        <v>728</v>
      </c>
      <c r="D336" s="71" t="s">
        <v>729</v>
      </c>
      <c r="E336" s="76">
        <v>3</v>
      </c>
      <c r="F336" s="77">
        <v>45</v>
      </c>
      <c r="G336" s="77" t="s">
        <v>94</v>
      </c>
      <c r="H336" s="77" t="s">
        <v>97</v>
      </c>
      <c r="I336" s="77" t="s">
        <v>94</v>
      </c>
      <c r="J336" s="77" t="s">
        <v>97</v>
      </c>
      <c r="K336" s="77">
        <v>3</v>
      </c>
      <c r="L336" s="77">
        <v>45</v>
      </c>
      <c r="M336" s="77">
        <v>1</v>
      </c>
      <c r="N336" s="77">
        <v>1</v>
      </c>
      <c r="O336" s="77" t="s">
        <v>94</v>
      </c>
      <c r="P336" s="77" t="s">
        <v>94</v>
      </c>
    </row>
    <row r="337" spans="1:16" ht="13.5" hidden="1" customHeight="1" x14ac:dyDescent="0.2">
      <c r="A337" s="70"/>
      <c r="B337" s="70"/>
      <c r="C337" s="70" t="s">
        <v>730</v>
      </c>
      <c r="D337" s="71" t="s">
        <v>731</v>
      </c>
      <c r="E337" s="76">
        <v>8</v>
      </c>
      <c r="F337" s="77">
        <v>457</v>
      </c>
      <c r="G337" s="77" t="s">
        <v>94</v>
      </c>
      <c r="H337" s="77" t="s">
        <v>97</v>
      </c>
      <c r="I337" s="77" t="s">
        <v>94</v>
      </c>
      <c r="J337" s="77" t="s">
        <v>97</v>
      </c>
      <c r="K337" s="77">
        <v>8</v>
      </c>
      <c r="L337" s="77">
        <v>457</v>
      </c>
      <c r="M337" s="77">
        <v>1</v>
      </c>
      <c r="N337" s="77">
        <v>9</v>
      </c>
      <c r="O337" s="77">
        <v>1</v>
      </c>
      <c r="P337" s="77">
        <v>76</v>
      </c>
    </row>
    <row r="338" spans="1:16" ht="13.5" hidden="1" customHeight="1" x14ac:dyDescent="0.2">
      <c r="A338" s="70"/>
      <c r="B338" s="70"/>
      <c r="C338" s="70" t="s">
        <v>732</v>
      </c>
      <c r="D338" s="71" t="s">
        <v>733</v>
      </c>
      <c r="E338" s="76">
        <v>20</v>
      </c>
      <c r="F338" s="77">
        <v>829</v>
      </c>
      <c r="G338" s="77" t="s">
        <v>94</v>
      </c>
      <c r="H338" s="77" t="s">
        <v>97</v>
      </c>
      <c r="I338" s="77" t="s">
        <v>94</v>
      </c>
      <c r="J338" s="77" t="s">
        <v>97</v>
      </c>
      <c r="K338" s="77">
        <v>20</v>
      </c>
      <c r="L338" s="77">
        <v>829</v>
      </c>
      <c r="M338" s="77">
        <v>4</v>
      </c>
      <c r="N338" s="77">
        <v>202</v>
      </c>
      <c r="O338" s="77">
        <v>1</v>
      </c>
      <c r="P338" s="77">
        <v>8</v>
      </c>
    </row>
    <row r="339" spans="1:16" ht="13.5" hidden="1" customHeight="1" x14ac:dyDescent="0.2">
      <c r="A339" s="70"/>
      <c r="B339" s="70"/>
      <c r="C339" s="70" t="s">
        <v>330</v>
      </c>
      <c r="D339" s="71" t="s">
        <v>734</v>
      </c>
      <c r="E339" s="76">
        <v>5</v>
      </c>
      <c r="F339" s="77">
        <v>846</v>
      </c>
      <c r="G339" s="77" t="s">
        <v>94</v>
      </c>
      <c r="H339" s="77" t="s">
        <v>97</v>
      </c>
      <c r="I339" s="77" t="s">
        <v>94</v>
      </c>
      <c r="J339" s="77" t="s">
        <v>97</v>
      </c>
      <c r="K339" s="77">
        <v>5</v>
      </c>
      <c r="L339" s="77">
        <v>846</v>
      </c>
      <c r="M339" s="77">
        <v>1</v>
      </c>
      <c r="N339" s="77">
        <v>223</v>
      </c>
      <c r="O339" s="77" t="s">
        <v>94</v>
      </c>
      <c r="P339" s="77" t="s">
        <v>94</v>
      </c>
    </row>
    <row r="340" spans="1:16" ht="13.5" hidden="1" customHeight="1" x14ac:dyDescent="0.2">
      <c r="A340" s="70"/>
      <c r="B340" s="70"/>
      <c r="C340" s="70" t="s">
        <v>735</v>
      </c>
      <c r="D340" s="71" t="s">
        <v>736</v>
      </c>
      <c r="E340" s="76">
        <v>7</v>
      </c>
      <c r="F340" s="77">
        <v>444</v>
      </c>
      <c r="G340" s="77" t="s">
        <v>94</v>
      </c>
      <c r="H340" s="77" t="s">
        <v>97</v>
      </c>
      <c r="I340" s="77" t="s">
        <v>94</v>
      </c>
      <c r="J340" s="77" t="s">
        <v>97</v>
      </c>
      <c r="K340" s="77">
        <v>7</v>
      </c>
      <c r="L340" s="77">
        <v>444</v>
      </c>
      <c r="M340" s="77">
        <v>1</v>
      </c>
      <c r="N340" s="77">
        <v>4</v>
      </c>
      <c r="O340" s="77" t="s">
        <v>94</v>
      </c>
      <c r="P340" s="77" t="s">
        <v>94</v>
      </c>
    </row>
    <row r="341" spans="1:16" ht="13.5" hidden="1" customHeight="1" x14ac:dyDescent="0.2">
      <c r="A341" s="70"/>
      <c r="B341" s="70"/>
      <c r="C341" s="70" t="s">
        <v>203</v>
      </c>
      <c r="D341" s="71" t="s">
        <v>737</v>
      </c>
      <c r="E341" s="76">
        <v>8</v>
      </c>
      <c r="F341" s="77">
        <v>463</v>
      </c>
      <c r="G341" s="77">
        <v>1</v>
      </c>
      <c r="H341" s="77">
        <v>107</v>
      </c>
      <c r="I341" s="77" t="s">
        <v>94</v>
      </c>
      <c r="J341" s="77" t="s">
        <v>97</v>
      </c>
      <c r="K341" s="77">
        <v>8</v>
      </c>
      <c r="L341" s="77">
        <v>356</v>
      </c>
      <c r="M341" s="77">
        <v>3</v>
      </c>
      <c r="N341" s="77">
        <v>30</v>
      </c>
      <c r="O341" s="77">
        <v>1</v>
      </c>
      <c r="P341" s="77">
        <v>100</v>
      </c>
    </row>
    <row r="342" spans="1:16" ht="13.5" hidden="1" customHeight="1" x14ac:dyDescent="0.2">
      <c r="A342" s="70"/>
      <c r="B342" s="70"/>
      <c r="C342" s="70" t="s">
        <v>738</v>
      </c>
      <c r="D342" s="71" t="s">
        <v>739</v>
      </c>
      <c r="E342" s="76">
        <v>29</v>
      </c>
      <c r="F342" s="77">
        <v>1558</v>
      </c>
      <c r="G342" s="77">
        <v>2</v>
      </c>
      <c r="H342" s="77">
        <v>72</v>
      </c>
      <c r="I342" s="77">
        <v>2</v>
      </c>
      <c r="J342" s="77">
        <v>2344</v>
      </c>
      <c r="K342" s="77">
        <v>30</v>
      </c>
      <c r="L342" s="77">
        <v>3830</v>
      </c>
      <c r="M342" s="77">
        <v>3</v>
      </c>
      <c r="N342" s="77">
        <v>131</v>
      </c>
      <c r="O342" s="77">
        <v>1</v>
      </c>
      <c r="P342" s="77">
        <v>468</v>
      </c>
    </row>
    <row r="343" spans="1:16" ht="13.5" hidden="1" customHeight="1" x14ac:dyDescent="0.2">
      <c r="A343" s="70"/>
      <c r="B343" s="70"/>
      <c r="C343" s="70" t="s">
        <v>740</v>
      </c>
      <c r="D343" s="71" t="s">
        <v>741</v>
      </c>
      <c r="E343" s="76">
        <v>7</v>
      </c>
      <c r="F343" s="77">
        <v>1799</v>
      </c>
      <c r="G343" s="77">
        <v>2</v>
      </c>
      <c r="H343" s="77">
        <v>171</v>
      </c>
      <c r="I343" s="77" t="s">
        <v>94</v>
      </c>
      <c r="J343" s="77" t="s">
        <v>97</v>
      </c>
      <c r="K343" s="77">
        <v>7</v>
      </c>
      <c r="L343" s="77">
        <v>1629</v>
      </c>
      <c r="M343" s="77" t="s">
        <v>94</v>
      </c>
      <c r="N343" s="77" t="s">
        <v>94</v>
      </c>
      <c r="O343" s="77">
        <v>1</v>
      </c>
      <c r="P343" s="77">
        <v>50</v>
      </c>
    </row>
    <row r="344" spans="1:16" ht="13.5" hidden="1" customHeight="1" x14ac:dyDescent="0.2">
      <c r="A344" s="70"/>
      <c r="B344" s="70"/>
      <c r="C344" s="70" t="s">
        <v>742</v>
      </c>
      <c r="D344" s="71" t="s">
        <v>743</v>
      </c>
      <c r="E344" s="76">
        <v>8</v>
      </c>
      <c r="F344" s="77">
        <v>1079</v>
      </c>
      <c r="G344" s="77" t="s">
        <v>94</v>
      </c>
      <c r="H344" s="77" t="s">
        <v>97</v>
      </c>
      <c r="I344" s="77" t="s">
        <v>94</v>
      </c>
      <c r="J344" s="77" t="s">
        <v>97</v>
      </c>
      <c r="K344" s="77">
        <v>8</v>
      </c>
      <c r="L344" s="77">
        <v>1079</v>
      </c>
      <c r="M344" s="77">
        <v>3</v>
      </c>
      <c r="N344" s="77">
        <v>255</v>
      </c>
      <c r="O344" s="77">
        <v>1</v>
      </c>
      <c r="P344" s="77">
        <v>205</v>
      </c>
    </row>
    <row r="345" spans="1:16" ht="13.5" hidden="1" customHeight="1" x14ac:dyDescent="0.2">
      <c r="A345" s="70"/>
      <c r="B345" s="70"/>
      <c r="C345" s="70" t="s">
        <v>304</v>
      </c>
      <c r="D345" s="71" t="s">
        <v>744</v>
      </c>
      <c r="E345" s="76">
        <v>14</v>
      </c>
      <c r="F345" s="77">
        <v>1965</v>
      </c>
      <c r="G345" s="77">
        <v>2</v>
      </c>
      <c r="H345" s="77">
        <v>131</v>
      </c>
      <c r="I345" s="77" t="s">
        <v>94</v>
      </c>
      <c r="J345" s="77" t="s">
        <v>97</v>
      </c>
      <c r="K345" s="77">
        <v>14</v>
      </c>
      <c r="L345" s="77">
        <v>1833</v>
      </c>
      <c r="M345" s="77">
        <v>3</v>
      </c>
      <c r="N345" s="77">
        <v>312</v>
      </c>
      <c r="O345" s="77" t="s">
        <v>94</v>
      </c>
      <c r="P345" s="77" t="s">
        <v>94</v>
      </c>
    </row>
    <row r="346" spans="1:16" ht="13.5" hidden="1" customHeight="1" x14ac:dyDescent="0.2">
      <c r="A346" s="70"/>
      <c r="B346" s="70"/>
      <c r="C346" s="70" t="s">
        <v>745</v>
      </c>
      <c r="D346" s="71" t="s">
        <v>746</v>
      </c>
      <c r="E346" s="76">
        <v>9</v>
      </c>
      <c r="F346" s="77">
        <v>543</v>
      </c>
      <c r="G346" s="77">
        <v>1</v>
      </c>
      <c r="H346" s="77">
        <v>86</v>
      </c>
      <c r="I346" s="77" t="s">
        <v>94</v>
      </c>
      <c r="J346" s="77" t="s">
        <v>97</v>
      </c>
      <c r="K346" s="77">
        <v>9</v>
      </c>
      <c r="L346" s="77">
        <v>457</v>
      </c>
      <c r="M346" s="77">
        <v>1</v>
      </c>
      <c r="N346" s="77">
        <v>3</v>
      </c>
      <c r="O346" s="77">
        <v>1</v>
      </c>
      <c r="P346" s="77">
        <v>40</v>
      </c>
    </row>
    <row r="347" spans="1:16" ht="13.5" hidden="1" customHeight="1" x14ac:dyDescent="0.2">
      <c r="A347" s="70"/>
      <c r="B347" s="70"/>
      <c r="C347" s="70" t="s">
        <v>390</v>
      </c>
      <c r="D347" s="71" t="s">
        <v>747</v>
      </c>
      <c r="E347" s="76">
        <v>24</v>
      </c>
      <c r="F347" s="77">
        <v>1452</v>
      </c>
      <c r="G347" s="77" t="s">
        <v>94</v>
      </c>
      <c r="H347" s="77" t="s">
        <v>97</v>
      </c>
      <c r="I347" s="77" t="s">
        <v>94</v>
      </c>
      <c r="J347" s="77" t="s">
        <v>97</v>
      </c>
      <c r="K347" s="77">
        <v>24</v>
      </c>
      <c r="L347" s="77">
        <v>1452</v>
      </c>
      <c r="M347" s="77">
        <v>1</v>
      </c>
      <c r="N347" s="77">
        <v>20</v>
      </c>
      <c r="O347" s="77" t="s">
        <v>94</v>
      </c>
      <c r="P347" s="77" t="s">
        <v>94</v>
      </c>
    </row>
    <row r="348" spans="1:16" ht="13.5" hidden="1" customHeight="1" x14ac:dyDescent="0.2">
      <c r="A348" s="70"/>
      <c r="B348" s="70"/>
      <c r="C348" s="70" t="s">
        <v>748</v>
      </c>
      <c r="D348" s="71" t="s">
        <v>749</v>
      </c>
      <c r="E348" s="76">
        <v>7</v>
      </c>
      <c r="F348" s="77">
        <v>1089</v>
      </c>
      <c r="G348" s="77">
        <v>2</v>
      </c>
      <c r="H348" s="77">
        <v>116</v>
      </c>
      <c r="I348" s="77">
        <v>1</v>
      </c>
      <c r="J348" s="77">
        <v>5</v>
      </c>
      <c r="K348" s="77">
        <v>7</v>
      </c>
      <c r="L348" s="77">
        <v>979</v>
      </c>
      <c r="M348" s="77">
        <v>1</v>
      </c>
      <c r="N348" s="77">
        <v>13</v>
      </c>
      <c r="O348" s="77">
        <v>1</v>
      </c>
      <c r="P348" s="77">
        <v>6</v>
      </c>
    </row>
    <row r="349" spans="1:16" ht="13.5" hidden="1" customHeight="1" x14ac:dyDescent="0.2">
      <c r="A349" s="70"/>
      <c r="B349" s="70"/>
      <c r="C349" s="70" t="s">
        <v>750</v>
      </c>
      <c r="D349" s="71" t="s">
        <v>751</v>
      </c>
      <c r="E349" s="76">
        <v>34</v>
      </c>
      <c r="F349" s="77">
        <v>917</v>
      </c>
      <c r="G349" s="77">
        <v>1</v>
      </c>
      <c r="H349" s="77">
        <v>420</v>
      </c>
      <c r="I349" s="77">
        <v>6</v>
      </c>
      <c r="J349" s="77">
        <v>18</v>
      </c>
      <c r="K349" s="77">
        <v>34</v>
      </c>
      <c r="L349" s="77">
        <v>514</v>
      </c>
      <c r="M349" s="77">
        <v>2</v>
      </c>
      <c r="N349" s="77">
        <v>6</v>
      </c>
      <c r="O349" s="77" t="s">
        <v>94</v>
      </c>
      <c r="P349" s="77" t="s">
        <v>94</v>
      </c>
    </row>
    <row r="350" spans="1:16" ht="13.5" hidden="1" customHeight="1" x14ac:dyDescent="0.2">
      <c r="A350" s="70"/>
      <c r="B350" s="183" t="s">
        <v>752</v>
      </c>
      <c r="C350" s="183"/>
      <c r="D350" s="71" t="s">
        <v>753</v>
      </c>
      <c r="E350" s="76">
        <v>15</v>
      </c>
      <c r="F350" s="77">
        <v>1013</v>
      </c>
      <c r="G350" s="77">
        <v>3</v>
      </c>
      <c r="H350" s="77">
        <v>100</v>
      </c>
      <c r="I350" s="77" t="s">
        <v>94</v>
      </c>
      <c r="J350" s="77" t="s">
        <v>97</v>
      </c>
      <c r="K350" s="77">
        <v>15</v>
      </c>
      <c r="L350" s="77">
        <v>913</v>
      </c>
      <c r="M350" s="77">
        <v>1</v>
      </c>
      <c r="N350" s="77">
        <v>0</v>
      </c>
      <c r="O350" s="77" t="s">
        <v>94</v>
      </c>
      <c r="P350" s="77" t="s">
        <v>94</v>
      </c>
    </row>
    <row r="351" spans="1:16" ht="13.5" hidden="1" customHeight="1" x14ac:dyDescent="0.2">
      <c r="A351" s="70"/>
      <c r="B351" s="70"/>
      <c r="C351" s="70" t="s">
        <v>754</v>
      </c>
      <c r="D351" s="71" t="s">
        <v>755</v>
      </c>
      <c r="E351" s="76" t="s">
        <v>94</v>
      </c>
      <c r="F351" s="77" t="s">
        <v>97</v>
      </c>
      <c r="G351" s="77" t="s">
        <v>94</v>
      </c>
      <c r="H351" s="77" t="s">
        <v>97</v>
      </c>
      <c r="I351" s="77" t="s">
        <v>94</v>
      </c>
      <c r="J351" s="77" t="s">
        <v>97</v>
      </c>
      <c r="K351" s="77" t="s">
        <v>94</v>
      </c>
      <c r="L351" s="77" t="s">
        <v>97</v>
      </c>
      <c r="M351" s="77" t="s">
        <v>94</v>
      </c>
      <c r="N351" s="77" t="s">
        <v>94</v>
      </c>
      <c r="O351" s="77" t="s">
        <v>94</v>
      </c>
      <c r="P351" s="77" t="s">
        <v>94</v>
      </c>
    </row>
    <row r="352" spans="1:16" ht="13.5" hidden="1" customHeight="1" x14ac:dyDescent="0.2">
      <c r="A352" s="70"/>
      <c r="B352" s="70"/>
      <c r="C352" s="70" t="s">
        <v>756</v>
      </c>
      <c r="D352" s="71" t="s">
        <v>757</v>
      </c>
      <c r="E352" s="76" t="s">
        <v>94</v>
      </c>
      <c r="F352" s="77" t="s">
        <v>97</v>
      </c>
      <c r="G352" s="77" t="s">
        <v>94</v>
      </c>
      <c r="H352" s="77" t="s">
        <v>97</v>
      </c>
      <c r="I352" s="77" t="s">
        <v>94</v>
      </c>
      <c r="J352" s="77" t="s">
        <v>97</v>
      </c>
      <c r="K352" s="77" t="s">
        <v>94</v>
      </c>
      <c r="L352" s="77" t="s">
        <v>97</v>
      </c>
      <c r="M352" s="77" t="s">
        <v>94</v>
      </c>
      <c r="N352" s="77" t="s">
        <v>94</v>
      </c>
      <c r="O352" s="77" t="s">
        <v>94</v>
      </c>
      <c r="P352" s="77" t="s">
        <v>94</v>
      </c>
    </row>
    <row r="353" spans="1:16" ht="13.5" hidden="1" customHeight="1" x14ac:dyDescent="0.2">
      <c r="A353" s="70"/>
      <c r="B353" s="70"/>
      <c r="C353" s="70" t="s">
        <v>758</v>
      </c>
      <c r="D353" s="71" t="s">
        <v>759</v>
      </c>
      <c r="E353" s="76" t="s">
        <v>110</v>
      </c>
      <c r="F353" s="77" t="s">
        <v>111</v>
      </c>
      <c r="G353" s="77" t="s">
        <v>110</v>
      </c>
      <c r="H353" s="77" t="s">
        <v>111</v>
      </c>
      <c r="I353" s="77" t="s">
        <v>110</v>
      </c>
      <c r="J353" s="77" t="s">
        <v>111</v>
      </c>
      <c r="K353" s="77" t="s">
        <v>110</v>
      </c>
      <c r="L353" s="77" t="s">
        <v>111</v>
      </c>
      <c r="M353" s="77" t="s">
        <v>110</v>
      </c>
      <c r="N353" s="77" t="s">
        <v>110</v>
      </c>
      <c r="O353" s="77" t="s">
        <v>110</v>
      </c>
      <c r="P353" s="77" t="s">
        <v>110</v>
      </c>
    </row>
    <row r="354" spans="1:16" ht="13.5" hidden="1" customHeight="1" x14ac:dyDescent="0.2">
      <c r="A354" s="70"/>
      <c r="B354" s="70"/>
      <c r="C354" s="70" t="s">
        <v>760</v>
      </c>
      <c r="D354" s="71" t="s">
        <v>761</v>
      </c>
      <c r="E354" s="76" t="s">
        <v>110</v>
      </c>
      <c r="F354" s="77" t="s">
        <v>111</v>
      </c>
      <c r="G354" s="77" t="s">
        <v>110</v>
      </c>
      <c r="H354" s="77" t="s">
        <v>111</v>
      </c>
      <c r="I354" s="77" t="s">
        <v>110</v>
      </c>
      <c r="J354" s="77" t="s">
        <v>111</v>
      </c>
      <c r="K354" s="77" t="s">
        <v>110</v>
      </c>
      <c r="L354" s="77" t="s">
        <v>111</v>
      </c>
      <c r="M354" s="77" t="s">
        <v>110</v>
      </c>
      <c r="N354" s="77" t="s">
        <v>110</v>
      </c>
      <c r="O354" s="77" t="s">
        <v>110</v>
      </c>
      <c r="P354" s="77" t="s">
        <v>110</v>
      </c>
    </row>
    <row r="355" spans="1:16" ht="13.5" hidden="1" customHeight="1" x14ac:dyDescent="0.2">
      <c r="A355" s="70"/>
      <c r="B355" s="70"/>
      <c r="C355" s="70" t="s">
        <v>762</v>
      </c>
      <c r="D355" s="71" t="s">
        <v>763</v>
      </c>
      <c r="E355" s="76">
        <v>5</v>
      </c>
      <c r="F355" s="77">
        <v>886</v>
      </c>
      <c r="G355" s="77">
        <v>1</v>
      </c>
      <c r="H355" s="77">
        <v>96</v>
      </c>
      <c r="I355" s="77" t="s">
        <v>94</v>
      </c>
      <c r="J355" s="77" t="s">
        <v>97</v>
      </c>
      <c r="K355" s="77">
        <v>5</v>
      </c>
      <c r="L355" s="77">
        <v>789</v>
      </c>
      <c r="M355" s="77" t="s">
        <v>94</v>
      </c>
      <c r="N355" s="77" t="s">
        <v>94</v>
      </c>
      <c r="O355" s="77" t="s">
        <v>94</v>
      </c>
      <c r="P355" s="77" t="s">
        <v>94</v>
      </c>
    </row>
    <row r="356" spans="1:16" ht="13.5" hidden="1" customHeight="1" x14ac:dyDescent="0.2">
      <c r="A356" s="70"/>
      <c r="B356" s="70"/>
      <c r="C356" s="70" t="s">
        <v>474</v>
      </c>
      <c r="D356" s="71" t="s">
        <v>764</v>
      </c>
      <c r="E356" s="76" t="s">
        <v>94</v>
      </c>
      <c r="F356" s="77" t="s">
        <v>97</v>
      </c>
      <c r="G356" s="77" t="s">
        <v>94</v>
      </c>
      <c r="H356" s="77" t="s">
        <v>97</v>
      </c>
      <c r="I356" s="77" t="s">
        <v>94</v>
      </c>
      <c r="J356" s="77" t="s">
        <v>97</v>
      </c>
      <c r="K356" s="77" t="s">
        <v>94</v>
      </c>
      <c r="L356" s="77" t="s">
        <v>97</v>
      </c>
      <c r="M356" s="77" t="s">
        <v>94</v>
      </c>
      <c r="N356" s="77" t="s">
        <v>94</v>
      </c>
      <c r="O356" s="77" t="s">
        <v>94</v>
      </c>
      <c r="P356" s="77" t="s">
        <v>94</v>
      </c>
    </row>
    <row r="357" spans="1:16" ht="13.5" hidden="1" customHeight="1" x14ac:dyDescent="0.2">
      <c r="A357" s="70"/>
      <c r="B357" s="70"/>
      <c r="C357" s="70" t="s">
        <v>765</v>
      </c>
      <c r="D357" s="71" t="s">
        <v>766</v>
      </c>
      <c r="E357" s="76" t="s">
        <v>94</v>
      </c>
      <c r="F357" s="77" t="s">
        <v>97</v>
      </c>
      <c r="G357" s="77" t="s">
        <v>94</v>
      </c>
      <c r="H357" s="77" t="s">
        <v>97</v>
      </c>
      <c r="I357" s="77" t="s">
        <v>94</v>
      </c>
      <c r="J357" s="77" t="s">
        <v>97</v>
      </c>
      <c r="K357" s="77" t="s">
        <v>94</v>
      </c>
      <c r="L357" s="77" t="s">
        <v>97</v>
      </c>
      <c r="M357" s="77" t="s">
        <v>94</v>
      </c>
      <c r="N357" s="77" t="s">
        <v>94</v>
      </c>
      <c r="O357" s="77" t="s">
        <v>94</v>
      </c>
      <c r="P357" s="77" t="s">
        <v>94</v>
      </c>
    </row>
    <row r="358" spans="1:16" ht="13.5" hidden="1" customHeight="1" x14ac:dyDescent="0.2">
      <c r="A358" s="70"/>
      <c r="B358" s="70"/>
      <c r="C358" s="70" t="s">
        <v>767</v>
      </c>
      <c r="D358" s="71" t="s">
        <v>768</v>
      </c>
      <c r="E358" s="76" t="s">
        <v>94</v>
      </c>
      <c r="F358" s="77" t="s">
        <v>97</v>
      </c>
      <c r="G358" s="77" t="s">
        <v>94</v>
      </c>
      <c r="H358" s="77" t="s">
        <v>97</v>
      </c>
      <c r="I358" s="77" t="s">
        <v>94</v>
      </c>
      <c r="J358" s="77" t="s">
        <v>97</v>
      </c>
      <c r="K358" s="77" t="s">
        <v>94</v>
      </c>
      <c r="L358" s="77" t="s">
        <v>97</v>
      </c>
      <c r="M358" s="77" t="s">
        <v>94</v>
      </c>
      <c r="N358" s="77" t="s">
        <v>94</v>
      </c>
      <c r="O358" s="77" t="s">
        <v>94</v>
      </c>
      <c r="P358" s="77" t="s">
        <v>94</v>
      </c>
    </row>
    <row r="359" spans="1:16" ht="13.5" hidden="1" customHeight="1" x14ac:dyDescent="0.2">
      <c r="A359" s="70"/>
      <c r="B359" s="70"/>
      <c r="C359" s="70" t="s">
        <v>769</v>
      </c>
      <c r="D359" s="71" t="s">
        <v>770</v>
      </c>
      <c r="E359" s="76">
        <v>4</v>
      </c>
      <c r="F359" s="77">
        <v>16</v>
      </c>
      <c r="G359" s="77">
        <v>1</v>
      </c>
      <c r="H359" s="77">
        <v>0</v>
      </c>
      <c r="I359" s="77" t="s">
        <v>94</v>
      </c>
      <c r="J359" s="77" t="s">
        <v>97</v>
      </c>
      <c r="K359" s="77">
        <v>4</v>
      </c>
      <c r="L359" s="77">
        <v>16</v>
      </c>
      <c r="M359" s="77">
        <v>1</v>
      </c>
      <c r="N359" s="77">
        <v>0</v>
      </c>
      <c r="O359" s="77" t="s">
        <v>94</v>
      </c>
      <c r="P359" s="77" t="s">
        <v>94</v>
      </c>
    </row>
    <row r="360" spans="1:16" ht="13.5" hidden="1" customHeight="1" x14ac:dyDescent="0.2">
      <c r="A360" s="70"/>
      <c r="B360" s="183" t="s">
        <v>771</v>
      </c>
      <c r="C360" s="183"/>
      <c r="D360" s="71" t="s">
        <v>772</v>
      </c>
      <c r="E360" s="76">
        <v>18</v>
      </c>
      <c r="F360" s="77">
        <v>274</v>
      </c>
      <c r="G360" s="77" t="s">
        <v>94</v>
      </c>
      <c r="H360" s="77" t="s">
        <v>97</v>
      </c>
      <c r="I360" s="77">
        <v>1</v>
      </c>
      <c r="J360" s="77">
        <v>72</v>
      </c>
      <c r="K360" s="77">
        <v>19</v>
      </c>
      <c r="L360" s="77">
        <v>346</v>
      </c>
      <c r="M360" s="77">
        <v>1</v>
      </c>
      <c r="N360" s="77">
        <v>40</v>
      </c>
      <c r="O360" s="77" t="s">
        <v>94</v>
      </c>
      <c r="P360" s="77" t="s">
        <v>94</v>
      </c>
    </row>
    <row r="361" spans="1:16" ht="13.5" hidden="1" customHeight="1" x14ac:dyDescent="0.2">
      <c r="A361" s="70"/>
      <c r="B361" s="70"/>
      <c r="C361" s="70" t="s">
        <v>773</v>
      </c>
      <c r="D361" s="71" t="s">
        <v>774</v>
      </c>
      <c r="E361" s="76" t="s">
        <v>94</v>
      </c>
      <c r="F361" s="77" t="s">
        <v>97</v>
      </c>
      <c r="G361" s="77" t="s">
        <v>94</v>
      </c>
      <c r="H361" s="77" t="s">
        <v>97</v>
      </c>
      <c r="I361" s="77" t="s">
        <v>94</v>
      </c>
      <c r="J361" s="77" t="s">
        <v>97</v>
      </c>
      <c r="K361" s="77" t="s">
        <v>94</v>
      </c>
      <c r="L361" s="77" t="s">
        <v>97</v>
      </c>
      <c r="M361" s="77" t="s">
        <v>94</v>
      </c>
      <c r="N361" s="77" t="s">
        <v>94</v>
      </c>
      <c r="O361" s="77" t="s">
        <v>94</v>
      </c>
      <c r="P361" s="77" t="s">
        <v>94</v>
      </c>
    </row>
    <row r="362" spans="1:16" ht="13.5" hidden="1" customHeight="1" x14ac:dyDescent="0.2">
      <c r="A362" s="70"/>
      <c r="B362" s="70"/>
      <c r="C362" s="70" t="s">
        <v>775</v>
      </c>
      <c r="D362" s="71" t="s">
        <v>776</v>
      </c>
      <c r="E362" s="76">
        <v>3</v>
      </c>
      <c r="F362" s="77">
        <v>131</v>
      </c>
      <c r="G362" s="77" t="s">
        <v>94</v>
      </c>
      <c r="H362" s="77" t="s">
        <v>97</v>
      </c>
      <c r="I362" s="77" t="s">
        <v>94</v>
      </c>
      <c r="J362" s="77" t="s">
        <v>97</v>
      </c>
      <c r="K362" s="77">
        <v>3</v>
      </c>
      <c r="L362" s="77">
        <v>131</v>
      </c>
      <c r="M362" s="77">
        <v>1</v>
      </c>
      <c r="N362" s="77">
        <v>40</v>
      </c>
      <c r="O362" s="77" t="s">
        <v>94</v>
      </c>
      <c r="P362" s="77" t="s">
        <v>94</v>
      </c>
    </row>
    <row r="363" spans="1:16" ht="13.5" hidden="1" customHeight="1" x14ac:dyDescent="0.2">
      <c r="A363" s="70"/>
      <c r="B363" s="70"/>
      <c r="C363" s="70" t="s">
        <v>777</v>
      </c>
      <c r="D363" s="71" t="s">
        <v>778</v>
      </c>
      <c r="E363" s="76" t="s">
        <v>94</v>
      </c>
      <c r="F363" s="77" t="s">
        <v>97</v>
      </c>
      <c r="G363" s="77" t="s">
        <v>94</v>
      </c>
      <c r="H363" s="77" t="s">
        <v>97</v>
      </c>
      <c r="I363" s="77" t="s">
        <v>94</v>
      </c>
      <c r="J363" s="77" t="s">
        <v>97</v>
      </c>
      <c r="K363" s="77" t="s">
        <v>94</v>
      </c>
      <c r="L363" s="77" t="s">
        <v>97</v>
      </c>
      <c r="M363" s="77" t="s">
        <v>94</v>
      </c>
      <c r="N363" s="77" t="s">
        <v>94</v>
      </c>
      <c r="O363" s="77" t="s">
        <v>94</v>
      </c>
      <c r="P363" s="77" t="s">
        <v>94</v>
      </c>
    </row>
    <row r="364" spans="1:16" ht="13.5" hidden="1" customHeight="1" x14ac:dyDescent="0.2">
      <c r="A364" s="70"/>
      <c r="B364" s="70"/>
      <c r="C364" s="70" t="s">
        <v>779</v>
      </c>
      <c r="D364" s="71" t="s">
        <v>780</v>
      </c>
      <c r="E364" s="76" t="s">
        <v>110</v>
      </c>
      <c r="F364" s="77" t="s">
        <v>111</v>
      </c>
      <c r="G364" s="77" t="s">
        <v>110</v>
      </c>
      <c r="H364" s="77" t="s">
        <v>111</v>
      </c>
      <c r="I364" s="77" t="s">
        <v>110</v>
      </c>
      <c r="J364" s="77" t="s">
        <v>111</v>
      </c>
      <c r="K364" s="77" t="s">
        <v>110</v>
      </c>
      <c r="L364" s="77" t="s">
        <v>111</v>
      </c>
      <c r="M364" s="77" t="s">
        <v>110</v>
      </c>
      <c r="N364" s="77" t="s">
        <v>110</v>
      </c>
      <c r="O364" s="77" t="s">
        <v>110</v>
      </c>
      <c r="P364" s="77" t="s">
        <v>110</v>
      </c>
    </row>
    <row r="365" spans="1:16" ht="13.5" hidden="1" customHeight="1" x14ac:dyDescent="0.2">
      <c r="A365" s="70"/>
      <c r="B365" s="70"/>
      <c r="C365" s="70" t="s">
        <v>781</v>
      </c>
      <c r="D365" s="71" t="s">
        <v>782</v>
      </c>
      <c r="E365" s="76" t="s">
        <v>94</v>
      </c>
      <c r="F365" s="77" t="s">
        <v>97</v>
      </c>
      <c r="G365" s="77" t="s">
        <v>94</v>
      </c>
      <c r="H365" s="77" t="s">
        <v>97</v>
      </c>
      <c r="I365" s="77" t="s">
        <v>94</v>
      </c>
      <c r="J365" s="77" t="s">
        <v>97</v>
      </c>
      <c r="K365" s="77" t="s">
        <v>94</v>
      </c>
      <c r="L365" s="77" t="s">
        <v>97</v>
      </c>
      <c r="M365" s="77" t="s">
        <v>94</v>
      </c>
      <c r="N365" s="77" t="s">
        <v>94</v>
      </c>
      <c r="O365" s="77" t="s">
        <v>94</v>
      </c>
      <c r="P365" s="77" t="s">
        <v>94</v>
      </c>
    </row>
    <row r="366" spans="1:16" ht="13.5" hidden="1" customHeight="1" x14ac:dyDescent="0.2">
      <c r="A366" s="70"/>
      <c r="B366" s="70"/>
      <c r="C366" s="70" t="s">
        <v>783</v>
      </c>
      <c r="D366" s="71" t="s">
        <v>784</v>
      </c>
      <c r="E366" s="76">
        <v>3</v>
      </c>
      <c r="F366" s="77">
        <v>25</v>
      </c>
      <c r="G366" s="77" t="s">
        <v>94</v>
      </c>
      <c r="H366" s="77" t="s">
        <v>97</v>
      </c>
      <c r="I366" s="77" t="s">
        <v>94</v>
      </c>
      <c r="J366" s="77" t="s">
        <v>97</v>
      </c>
      <c r="K366" s="77">
        <v>3</v>
      </c>
      <c r="L366" s="77">
        <v>25</v>
      </c>
      <c r="M366" s="77" t="s">
        <v>94</v>
      </c>
      <c r="N366" s="77" t="s">
        <v>94</v>
      </c>
      <c r="O366" s="77" t="s">
        <v>94</v>
      </c>
      <c r="P366" s="77" t="s">
        <v>94</v>
      </c>
    </row>
    <row r="367" spans="1:16" ht="13.5" hidden="1" customHeight="1" x14ac:dyDescent="0.2">
      <c r="A367" s="70"/>
      <c r="B367" s="70"/>
      <c r="C367" s="70" t="s">
        <v>785</v>
      </c>
      <c r="D367" s="71" t="s">
        <v>786</v>
      </c>
      <c r="E367" s="76">
        <v>4</v>
      </c>
      <c r="F367" s="77">
        <v>63</v>
      </c>
      <c r="G367" s="77" t="s">
        <v>94</v>
      </c>
      <c r="H367" s="77" t="s">
        <v>97</v>
      </c>
      <c r="I367" s="77" t="s">
        <v>94</v>
      </c>
      <c r="J367" s="77" t="s">
        <v>97</v>
      </c>
      <c r="K367" s="77">
        <v>4</v>
      </c>
      <c r="L367" s="77">
        <v>63</v>
      </c>
      <c r="M367" s="77" t="s">
        <v>94</v>
      </c>
      <c r="N367" s="77" t="s">
        <v>94</v>
      </c>
      <c r="O367" s="77" t="s">
        <v>94</v>
      </c>
      <c r="P367" s="77" t="s">
        <v>94</v>
      </c>
    </row>
    <row r="368" spans="1:16" ht="13.5" hidden="1" customHeight="1" x14ac:dyDescent="0.2">
      <c r="A368" s="70"/>
      <c r="B368" s="70"/>
      <c r="C368" s="70" t="s">
        <v>787</v>
      </c>
      <c r="D368" s="71" t="s">
        <v>788</v>
      </c>
      <c r="E368" s="76">
        <v>3</v>
      </c>
      <c r="F368" s="77">
        <v>27</v>
      </c>
      <c r="G368" s="77" t="s">
        <v>94</v>
      </c>
      <c r="H368" s="77" t="s">
        <v>97</v>
      </c>
      <c r="I368" s="77" t="s">
        <v>94</v>
      </c>
      <c r="J368" s="77" t="s">
        <v>97</v>
      </c>
      <c r="K368" s="77">
        <v>3</v>
      </c>
      <c r="L368" s="77">
        <v>27</v>
      </c>
      <c r="M368" s="77" t="s">
        <v>94</v>
      </c>
      <c r="N368" s="77" t="s">
        <v>94</v>
      </c>
      <c r="O368" s="77" t="s">
        <v>94</v>
      </c>
      <c r="P368" s="77" t="s">
        <v>94</v>
      </c>
    </row>
    <row r="369" spans="1:16" ht="13.5" hidden="1" customHeight="1" x14ac:dyDescent="0.2">
      <c r="A369" s="70"/>
      <c r="B369" s="70"/>
      <c r="C369" s="70" t="s">
        <v>789</v>
      </c>
      <c r="D369" s="71" t="s">
        <v>790</v>
      </c>
      <c r="E369" s="76" t="s">
        <v>110</v>
      </c>
      <c r="F369" s="77" t="s">
        <v>111</v>
      </c>
      <c r="G369" s="77" t="s">
        <v>110</v>
      </c>
      <c r="H369" s="77" t="s">
        <v>111</v>
      </c>
      <c r="I369" s="77" t="s">
        <v>110</v>
      </c>
      <c r="J369" s="77" t="s">
        <v>111</v>
      </c>
      <c r="K369" s="77" t="s">
        <v>110</v>
      </c>
      <c r="L369" s="77" t="s">
        <v>111</v>
      </c>
      <c r="M369" s="77" t="s">
        <v>110</v>
      </c>
      <c r="N369" s="77" t="s">
        <v>110</v>
      </c>
      <c r="O369" s="77" t="s">
        <v>110</v>
      </c>
      <c r="P369" s="77" t="s">
        <v>110</v>
      </c>
    </row>
    <row r="370" spans="1:16" ht="13.5" hidden="1" customHeight="1" x14ac:dyDescent="0.2">
      <c r="A370" s="70"/>
      <c r="B370" s="70"/>
      <c r="C370" s="70" t="s">
        <v>791</v>
      </c>
      <c r="D370" s="71" t="s">
        <v>792</v>
      </c>
      <c r="E370" s="76" t="s">
        <v>110</v>
      </c>
      <c r="F370" s="77" t="s">
        <v>111</v>
      </c>
      <c r="G370" s="77" t="s">
        <v>110</v>
      </c>
      <c r="H370" s="77" t="s">
        <v>111</v>
      </c>
      <c r="I370" s="77" t="s">
        <v>110</v>
      </c>
      <c r="J370" s="77" t="s">
        <v>111</v>
      </c>
      <c r="K370" s="77" t="s">
        <v>110</v>
      </c>
      <c r="L370" s="77" t="s">
        <v>111</v>
      </c>
      <c r="M370" s="77" t="s">
        <v>110</v>
      </c>
      <c r="N370" s="77" t="s">
        <v>110</v>
      </c>
      <c r="O370" s="77" t="s">
        <v>110</v>
      </c>
      <c r="P370" s="77" t="s">
        <v>110</v>
      </c>
    </row>
    <row r="371" spans="1:16" ht="13.5" hidden="1" customHeight="1" x14ac:dyDescent="0.2">
      <c r="A371" s="70"/>
      <c r="B371" s="70"/>
      <c r="C371" s="70" t="s">
        <v>793</v>
      </c>
      <c r="D371" s="71" t="s">
        <v>794</v>
      </c>
      <c r="E371" s="76" t="s">
        <v>110</v>
      </c>
      <c r="F371" s="77" t="s">
        <v>111</v>
      </c>
      <c r="G371" s="77" t="s">
        <v>110</v>
      </c>
      <c r="H371" s="77" t="s">
        <v>111</v>
      </c>
      <c r="I371" s="77" t="s">
        <v>110</v>
      </c>
      <c r="J371" s="77" t="s">
        <v>111</v>
      </c>
      <c r="K371" s="77" t="s">
        <v>110</v>
      </c>
      <c r="L371" s="77" t="s">
        <v>111</v>
      </c>
      <c r="M371" s="77" t="s">
        <v>110</v>
      </c>
      <c r="N371" s="77" t="s">
        <v>110</v>
      </c>
      <c r="O371" s="77" t="s">
        <v>110</v>
      </c>
      <c r="P371" s="77" t="s">
        <v>110</v>
      </c>
    </row>
    <row r="372" spans="1:16" ht="13.5" hidden="1" customHeight="1" x14ac:dyDescent="0.2">
      <c r="A372" s="70"/>
      <c r="B372" s="70"/>
      <c r="C372" s="70" t="s">
        <v>795</v>
      </c>
      <c r="D372" s="71" t="s">
        <v>796</v>
      </c>
      <c r="E372" s="76" t="s">
        <v>94</v>
      </c>
      <c r="F372" s="77" t="s">
        <v>97</v>
      </c>
      <c r="G372" s="77" t="s">
        <v>94</v>
      </c>
      <c r="H372" s="77" t="s">
        <v>97</v>
      </c>
      <c r="I372" s="77" t="s">
        <v>94</v>
      </c>
      <c r="J372" s="77" t="s">
        <v>97</v>
      </c>
      <c r="K372" s="77" t="s">
        <v>94</v>
      </c>
      <c r="L372" s="77" t="s">
        <v>97</v>
      </c>
      <c r="M372" s="77" t="s">
        <v>94</v>
      </c>
      <c r="N372" s="77" t="s">
        <v>94</v>
      </c>
      <c r="O372" s="77" t="s">
        <v>94</v>
      </c>
      <c r="P372" s="77" t="s">
        <v>94</v>
      </c>
    </row>
    <row r="373" spans="1:16" ht="13.5" hidden="1" customHeight="1" x14ac:dyDescent="0.2">
      <c r="A373" s="70"/>
      <c r="B373" s="70"/>
      <c r="C373" s="70" t="s">
        <v>797</v>
      </c>
      <c r="D373" s="71" t="s">
        <v>798</v>
      </c>
      <c r="E373" s="76" t="s">
        <v>94</v>
      </c>
      <c r="F373" s="77" t="s">
        <v>97</v>
      </c>
      <c r="G373" s="77" t="s">
        <v>94</v>
      </c>
      <c r="H373" s="77" t="s">
        <v>97</v>
      </c>
      <c r="I373" s="77" t="s">
        <v>94</v>
      </c>
      <c r="J373" s="77" t="s">
        <v>97</v>
      </c>
      <c r="K373" s="77" t="s">
        <v>94</v>
      </c>
      <c r="L373" s="77" t="s">
        <v>97</v>
      </c>
      <c r="M373" s="77" t="s">
        <v>94</v>
      </c>
      <c r="N373" s="77" t="s">
        <v>94</v>
      </c>
      <c r="O373" s="77" t="s">
        <v>94</v>
      </c>
      <c r="P373" s="77" t="s">
        <v>94</v>
      </c>
    </row>
    <row r="374" spans="1:16" ht="13.5" hidden="1" customHeight="1" x14ac:dyDescent="0.2">
      <c r="A374" s="70"/>
      <c r="B374" s="70"/>
      <c r="C374" s="70" t="s">
        <v>705</v>
      </c>
      <c r="D374" s="71" t="s">
        <v>799</v>
      </c>
      <c r="E374" s="76" t="s">
        <v>94</v>
      </c>
      <c r="F374" s="77" t="s">
        <v>97</v>
      </c>
      <c r="G374" s="77" t="s">
        <v>94</v>
      </c>
      <c r="H374" s="77" t="s">
        <v>97</v>
      </c>
      <c r="I374" s="77" t="s">
        <v>94</v>
      </c>
      <c r="J374" s="77" t="s">
        <v>97</v>
      </c>
      <c r="K374" s="77" t="s">
        <v>94</v>
      </c>
      <c r="L374" s="77" t="s">
        <v>97</v>
      </c>
      <c r="M374" s="77" t="s">
        <v>94</v>
      </c>
      <c r="N374" s="77" t="s">
        <v>94</v>
      </c>
      <c r="O374" s="77" t="s">
        <v>94</v>
      </c>
      <c r="P374" s="77" t="s">
        <v>94</v>
      </c>
    </row>
    <row r="375" spans="1:16" ht="13.5" hidden="1" customHeight="1" x14ac:dyDescent="0.2">
      <c r="A375" s="70"/>
      <c r="B375" s="70"/>
      <c r="C375" s="70" t="s">
        <v>800</v>
      </c>
      <c r="D375" s="71" t="s">
        <v>801</v>
      </c>
      <c r="E375" s="76" t="s">
        <v>94</v>
      </c>
      <c r="F375" s="77" t="s">
        <v>97</v>
      </c>
      <c r="G375" s="77" t="s">
        <v>94</v>
      </c>
      <c r="H375" s="77" t="s">
        <v>97</v>
      </c>
      <c r="I375" s="77" t="s">
        <v>94</v>
      </c>
      <c r="J375" s="77" t="s">
        <v>97</v>
      </c>
      <c r="K375" s="77" t="s">
        <v>94</v>
      </c>
      <c r="L375" s="77" t="s">
        <v>97</v>
      </c>
      <c r="M375" s="77" t="s">
        <v>94</v>
      </c>
      <c r="N375" s="77" t="s">
        <v>94</v>
      </c>
      <c r="O375" s="77" t="s">
        <v>94</v>
      </c>
      <c r="P375" s="77" t="s">
        <v>94</v>
      </c>
    </row>
    <row r="376" spans="1:16" ht="13.5" hidden="1" customHeight="1" x14ac:dyDescent="0.2">
      <c r="A376" s="183" t="s">
        <v>802</v>
      </c>
      <c r="B376" s="183"/>
      <c r="C376" s="183"/>
      <c r="D376" s="71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1:16" ht="13.5" hidden="1" customHeight="1" x14ac:dyDescent="0.2">
      <c r="A377" s="70"/>
      <c r="B377" s="183" t="s">
        <v>60</v>
      </c>
      <c r="C377" s="183"/>
      <c r="D377" s="71" t="s">
        <v>803</v>
      </c>
      <c r="E377" s="76">
        <v>39</v>
      </c>
      <c r="F377" s="77">
        <v>431</v>
      </c>
      <c r="G377" s="77">
        <v>2</v>
      </c>
      <c r="H377" s="77">
        <v>4</v>
      </c>
      <c r="I377" s="77" t="s">
        <v>94</v>
      </c>
      <c r="J377" s="77" t="s">
        <v>97</v>
      </c>
      <c r="K377" s="77">
        <v>39</v>
      </c>
      <c r="L377" s="77">
        <v>427</v>
      </c>
      <c r="M377" s="77">
        <v>1</v>
      </c>
      <c r="N377" s="77">
        <v>0</v>
      </c>
      <c r="O377" s="77">
        <v>1</v>
      </c>
      <c r="P377" s="77">
        <v>2</v>
      </c>
    </row>
    <row r="378" spans="1:16" ht="13.5" hidden="1" customHeight="1" x14ac:dyDescent="0.2">
      <c r="A378" s="70"/>
      <c r="B378" s="70"/>
      <c r="C378" s="70" t="s">
        <v>804</v>
      </c>
      <c r="D378" s="71" t="s">
        <v>805</v>
      </c>
      <c r="E378" s="76">
        <v>25</v>
      </c>
      <c r="F378" s="77">
        <v>268</v>
      </c>
      <c r="G378" s="77">
        <v>2</v>
      </c>
      <c r="H378" s="77">
        <v>4</v>
      </c>
      <c r="I378" s="77" t="s">
        <v>94</v>
      </c>
      <c r="J378" s="77" t="s">
        <v>97</v>
      </c>
      <c r="K378" s="77">
        <v>25</v>
      </c>
      <c r="L378" s="77">
        <v>264</v>
      </c>
      <c r="M378" s="77">
        <v>1</v>
      </c>
      <c r="N378" s="77">
        <v>0</v>
      </c>
      <c r="O378" s="77" t="s">
        <v>94</v>
      </c>
      <c r="P378" s="77" t="s">
        <v>94</v>
      </c>
    </row>
    <row r="379" spans="1:16" ht="13.5" hidden="1" customHeight="1" x14ac:dyDescent="0.2">
      <c r="A379" s="70"/>
      <c r="B379" s="70"/>
      <c r="C379" s="70" t="s">
        <v>806</v>
      </c>
      <c r="D379" s="71" t="s">
        <v>807</v>
      </c>
      <c r="E379" s="76">
        <v>14</v>
      </c>
      <c r="F379" s="77">
        <v>163</v>
      </c>
      <c r="G379" s="77" t="s">
        <v>94</v>
      </c>
      <c r="H379" s="77" t="s">
        <v>97</v>
      </c>
      <c r="I379" s="77" t="s">
        <v>94</v>
      </c>
      <c r="J379" s="77" t="s">
        <v>97</v>
      </c>
      <c r="K379" s="77">
        <v>14</v>
      </c>
      <c r="L379" s="77">
        <v>163</v>
      </c>
      <c r="M379" s="77" t="s">
        <v>94</v>
      </c>
      <c r="N379" s="77" t="s">
        <v>94</v>
      </c>
      <c r="O379" s="77">
        <v>1</v>
      </c>
      <c r="P379" s="77">
        <v>2</v>
      </c>
    </row>
    <row r="380" spans="1:16" ht="13.5" hidden="1" customHeight="1" x14ac:dyDescent="0.2">
      <c r="A380" s="183" t="s">
        <v>808</v>
      </c>
      <c r="B380" s="183"/>
      <c r="C380" s="183"/>
      <c r="D380" s="71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1:16" ht="13.5" hidden="1" customHeight="1" x14ac:dyDescent="0.2">
      <c r="A381" s="70"/>
      <c r="B381" s="183" t="s">
        <v>809</v>
      </c>
      <c r="C381" s="183"/>
      <c r="D381" s="71" t="s">
        <v>810</v>
      </c>
      <c r="E381" s="76">
        <v>149</v>
      </c>
      <c r="F381" s="77">
        <v>5528</v>
      </c>
      <c r="G381" s="77">
        <v>4</v>
      </c>
      <c r="H381" s="77">
        <v>170</v>
      </c>
      <c r="I381" s="77">
        <v>1</v>
      </c>
      <c r="J381" s="77">
        <v>805</v>
      </c>
      <c r="K381" s="77">
        <v>150</v>
      </c>
      <c r="L381" s="77">
        <v>6163</v>
      </c>
      <c r="M381" s="77">
        <v>30</v>
      </c>
      <c r="N381" s="77">
        <v>547</v>
      </c>
      <c r="O381" s="77">
        <v>1</v>
      </c>
      <c r="P381" s="77">
        <v>5</v>
      </c>
    </row>
    <row r="382" spans="1:16" ht="13.5" hidden="1" customHeight="1" x14ac:dyDescent="0.2">
      <c r="A382" s="70"/>
      <c r="B382" s="70"/>
      <c r="C382" s="70" t="s">
        <v>811</v>
      </c>
      <c r="D382" s="71" t="s">
        <v>812</v>
      </c>
      <c r="E382" s="76">
        <v>30</v>
      </c>
      <c r="F382" s="77">
        <v>897</v>
      </c>
      <c r="G382" s="77">
        <v>1</v>
      </c>
      <c r="H382" s="77">
        <v>13</v>
      </c>
      <c r="I382" s="77" t="s">
        <v>94</v>
      </c>
      <c r="J382" s="77" t="s">
        <v>97</v>
      </c>
      <c r="K382" s="77">
        <v>30</v>
      </c>
      <c r="L382" s="77">
        <v>884</v>
      </c>
      <c r="M382" s="77">
        <v>6</v>
      </c>
      <c r="N382" s="77">
        <v>79</v>
      </c>
      <c r="O382" s="77" t="s">
        <v>94</v>
      </c>
      <c r="P382" s="77" t="s">
        <v>94</v>
      </c>
    </row>
    <row r="383" spans="1:16" ht="13.5" hidden="1" customHeight="1" x14ac:dyDescent="0.2">
      <c r="A383" s="70"/>
      <c r="B383" s="70"/>
      <c r="C383" s="70" t="s">
        <v>813</v>
      </c>
      <c r="D383" s="71" t="s">
        <v>814</v>
      </c>
      <c r="E383" s="76">
        <v>24</v>
      </c>
      <c r="F383" s="77">
        <v>1346</v>
      </c>
      <c r="G383" s="77">
        <v>1</v>
      </c>
      <c r="H383" s="77">
        <v>131</v>
      </c>
      <c r="I383" s="77">
        <v>1</v>
      </c>
      <c r="J383" s="77">
        <v>805</v>
      </c>
      <c r="K383" s="77">
        <v>25</v>
      </c>
      <c r="L383" s="77">
        <v>2020</v>
      </c>
      <c r="M383" s="77">
        <v>4</v>
      </c>
      <c r="N383" s="77">
        <v>91</v>
      </c>
      <c r="O383" s="77" t="s">
        <v>94</v>
      </c>
      <c r="P383" s="77" t="s">
        <v>94</v>
      </c>
    </row>
    <row r="384" spans="1:16" ht="13.5" hidden="1" customHeight="1" x14ac:dyDescent="0.2">
      <c r="A384" s="70"/>
      <c r="B384" s="70"/>
      <c r="C384" s="70" t="s">
        <v>815</v>
      </c>
      <c r="D384" s="71" t="s">
        <v>816</v>
      </c>
      <c r="E384" s="76">
        <v>42</v>
      </c>
      <c r="F384" s="77">
        <v>1556</v>
      </c>
      <c r="G384" s="77">
        <v>1</v>
      </c>
      <c r="H384" s="77">
        <v>19</v>
      </c>
      <c r="I384" s="77" t="s">
        <v>94</v>
      </c>
      <c r="J384" s="77" t="s">
        <v>97</v>
      </c>
      <c r="K384" s="77">
        <v>42</v>
      </c>
      <c r="L384" s="77">
        <v>1538</v>
      </c>
      <c r="M384" s="77">
        <v>4</v>
      </c>
      <c r="N384" s="77">
        <v>80</v>
      </c>
      <c r="O384" s="77" t="s">
        <v>94</v>
      </c>
      <c r="P384" s="77" t="s">
        <v>94</v>
      </c>
    </row>
    <row r="385" spans="1:16" ht="13.5" hidden="1" customHeight="1" x14ac:dyDescent="0.2">
      <c r="A385" s="70"/>
      <c r="B385" s="70"/>
      <c r="C385" s="70" t="s">
        <v>817</v>
      </c>
      <c r="D385" s="71" t="s">
        <v>818</v>
      </c>
      <c r="E385" s="76">
        <v>29</v>
      </c>
      <c r="F385" s="77">
        <v>1074</v>
      </c>
      <c r="G385" s="77" t="s">
        <v>94</v>
      </c>
      <c r="H385" s="77" t="s">
        <v>97</v>
      </c>
      <c r="I385" s="77" t="s">
        <v>94</v>
      </c>
      <c r="J385" s="77" t="s">
        <v>97</v>
      </c>
      <c r="K385" s="77">
        <v>29</v>
      </c>
      <c r="L385" s="77">
        <v>1074</v>
      </c>
      <c r="M385" s="77">
        <v>6</v>
      </c>
      <c r="N385" s="77">
        <v>185</v>
      </c>
      <c r="O385" s="77">
        <v>1</v>
      </c>
      <c r="P385" s="77">
        <v>5</v>
      </c>
    </row>
    <row r="386" spans="1:16" ht="13.5" hidden="1" customHeight="1" x14ac:dyDescent="0.2">
      <c r="A386" s="70"/>
      <c r="B386" s="70"/>
      <c r="C386" s="70" t="s">
        <v>819</v>
      </c>
      <c r="D386" s="71" t="s">
        <v>820</v>
      </c>
      <c r="E386" s="76">
        <v>24</v>
      </c>
      <c r="F386" s="77">
        <v>655</v>
      </c>
      <c r="G386" s="77">
        <v>1</v>
      </c>
      <c r="H386" s="77">
        <v>7</v>
      </c>
      <c r="I386" s="77" t="s">
        <v>94</v>
      </c>
      <c r="J386" s="77" t="s">
        <v>97</v>
      </c>
      <c r="K386" s="77">
        <v>24</v>
      </c>
      <c r="L386" s="77">
        <v>648</v>
      </c>
      <c r="M386" s="77">
        <v>10</v>
      </c>
      <c r="N386" s="77">
        <v>112</v>
      </c>
      <c r="O386" s="77" t="s">
        <v>94</v>
      </c>
      <c r="P386" s="77" t="s">
        <v>94</v>
      </c>
    </row>
    <row r="387" spans="1:16" ht="13.5" hidden="1" customHeight="1" x14ac:dyDescent="0.2">
      <c r="A387" s="183" t="s">
        <v>821</v>
      </c>
      <c r="B387" s="183"/>
      <c r="C387" s="183"/>
      <c r="D387" s="71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1:16" ht="13.5" hidden="1" customHeight="1" x14ac:dyDescent="0.2">
      <c r="A388" s="70"/>
      <c r="B388" s="183" t="s">
        <v>822</v>
      </c>
      <c r="C388" s="183"/>
      <c r="D388" s="71" t="s">
        <v>823</v>
      </c>
      <c r="E388" s="76" t="s">
        <v>94</v>
      </c>
      <c r="F388" s="77" t="s">
        <v>97</v>
      </c>
      <c r="G388" s="77" t="s">
        <v>94</v>
      </c>
      <c r="H388" s="77" t="s">
        <v>97</v>
      </c>
      <c r="I388" s="77" t="s">
        <v>94</v>
      </c>
      <c r="J388" s="77" t="s">
        <v>97</v>
      </c>
      <c r="K388" s="77" t="s">
        <v>94</v>
      </c>
      <c r="L388" s="77" t="s">
        <v>97</v>
      </c>
      <c r="M388" s="77" t="s">
        <v>94</v>
      </c>
      <c r="N388" s="77" t="s">
        <v>94</v>
      </c>
      <c r="O388" s="77" t="s">
        <v>94</v>
      </c>
      <c r="P388" s="77" t="s">
        <v>94</v>
      </c>
    </row>
    <row r="389" spans="1:16" ht="13.5" hidden="1" customHeight="1" x14ac:dyDescent="0.2">
      <c r="A389" s="70"/>
      <c r="B389" s="70"/>
      <c r="C389" s="70" t="s">
        <v>824</v>
      </c>
      <c r="D389" s="71" t="s">
        <v>825</v>
      </c>
      <c r="E389" s="76" t="s">
        <v>94</v>
      </c>
      <c r="F389" s="77" t="s">
        <v>97</v>
      </c>
      <c r="G389" s="77" t="s">
        <v>94</v>
      </c>
      <c r="H389" s="77" t="s">
        <v>97</v>
      </c>
      <c r="I389" s="77" t="s">
        <v>94</v>
      </c>
      <c r="J389" s="77" t="s">
        <v>97</v>
      </c>
      <c r="K389" s="77" t="s">
        <v>94</v>
      </c>
      <c r="L389" s="77" t="s">
        <v>97</v>
      </c>
      <c r="M389" s="77" t="s">
        <v>94</v>
      </c>
      <c r="N389" s="77" t="s">
        <v>94</v>
      </c>
      <c r="O389" s="77" t="s">
        <v>94</v>
      </c>
      <c r="P389" s="77" t="s">
        <v>94</v>
      </c>
    </row>
    <row r="390" spans="1:16" ht="13.5" hidden="1" customHeight="1" x14ac:dyDescent="0.2">
      <c r="A390" s="70"/>
      <c r="B390" s="70"/>
      <c r="C390" s="70" t="s">
        <v>826</v>
      </c>
      <c r="D390" s="71" t="s">
        <v>827</v>
      </c>
      <c r="E390" s="76" t="s">
        <v>94</v>
      </c>
      <c r="F390" s="77" t="s">
        <v>97</v>
      </c>
      <c r="G390" s="77" t="s">
        <v>94</v>
      </c>
      <c r="H390" s="77" t="s">
        <v>97</v>
      </c>
      <c r="I390" s="77" t="s">
        <v>94</v>
      </c>
      <c r="J390" s="77" t="s">
        <v>97</v>
      </c>
      <c r="K390" s="77" t="s">
        <v>94</v>
      </c>
      <c r="L390" s="77" t="s">
        <v>97</v>
      </c>
      <c r="M390" s="77" t="s">
        <v>94</v>
      </c>
      <c r="N390" s="77" t="s">
        <v>94</v>
      </c>
      <c r="O390" s="77" t="s">
        <v>94</v>
      </c>
      <c r="P390" s="77" t="s">
        <v>94</v>
      </c>
    </row>
    <row r="391" spans="1:16" ht="13.5" hidden="1" customHeight="1" x14ac:dyDescent="0.2">
      <c r="A391" s="70"/>
      <c r="B391" s="70"/>
      <c r="C391" s="70" t="s">
        <v>828</v>
      </c>
      <c r="D391" s="71" t="s">
        <v>829</v>
      </c>
      <c r="E391" s="76" t="s">
        <v>94</v>
      </c>
      <c r="F391" s="77" t="s">
        <v>97</v>
      </c>
      <c r="G391" s="77" t="s">
        <v>94</v>
      </c>
      <c r="H391" s="77" t="s">
        <v>97</v>
      </c>
      <c r="I391" s="77" t="s">
        <v>94</v>
      </c>
      <c r="J391" s="77" t="s">
        <v>97</v>
      </c>
      <c r="K391" s="77" t="s">
        <v>94</v>
      </c>
      <c r="L391" s="77" t="s">
        <v>97</v>
      </c>
      <c r="M391" s="77" t="s">
        <v>94</v>
      </c>
      <c r="N391" s="77" t="s">
        <v>94</v>
      </c>
      <c r="O391" s="77" t="s">
        <v>94</v>
      </c>
      <c r="P391" s="77" t="s">
        <v>94</v>
      </c>
    </row>
    <row r="392" spans="1:16" ht="13.5" hidden="1" customHeight="1" x14ac:dyDescent="0.2">
      <c r="A392" s="70"/>
      <c r="B392" s="183" t="s">
        <v>830</v>
      </c>
      <c r="C392" s="183"/>
      <c r="D392" s="71" t="s">
        <v>831</v>
      </c>
      <c r="E392" s="76" t="s">
        <v>94</v>
      </c>
      <c r="F392" s="77" t="s">
        <v>97</v>
      </c>
      <c r="G392" s="77" t="s">
        <v>94</v>
      </c>
      <c r="H392" s="77" t="s">
        <v>97</v>
      </c>
      <c r="I392" s="77" t="s">
        <v>94</v>
      </c>
      <c r="J392" s="77" t="s">
        <v>97</v>
      </c>
      <c r="K392" s="77" t="s">
        <v>94</v>
      </c>
      <c r="L392" s="77" t="s">
        <v>97</v>
      </c>
      <c r="M392" s="77" t="s">
        <v>94</v>
      </c>
      <c r="N392" s="77" t="s">
        <v>94</v>
      </c>
      <c r="O392" s="77" t="s">
        <v>94</v>
      </c>
      <c r="P392" s="77" t="s">
        <v>94</v>
      </c>
    </row>
    <row r="393" spans="1:16" ht="13.5" hidden="1" customHeight="1" x14ac:dyDescent="0.2">
      <c r="A393" s="183" t="s">
        <v>832</v>
      </c>
      <c r="B393" s="183"/>
      <c r="C393" s="183"/>
      <c r="D393" s="71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ht="13.5" hidden="1" customHeight="1" x14ac:dyDescent="0.2">
      <c r="A394" s="70"/>
      <c r="B394" s="183" t="s">
        <v>833</v>
      </c>
      <c r="C394" s="183"/>
      <c r="D394" s="71" t="s">
        <v>834</v>
      </c>
      <c r="E394" s="76">
        <v>24</v>
      </c>
      <c r="F394" s="77">
        <v>627</v>
      </c>
      <c r="G394" s="77">
        <v>2</v>
      </c>
      <c r="H394" s="77">
        <v>6</v>
      </c>
      <c r="I394" s="77">
        <v>1</v>
      </c>
      <c r="J394" s="77">
        <v>23</v>
      </c>
      <c r="K394" s="77">
        <v>24</v>
      </c>
      <c r="L394" s="77">
        <v>644</v>
      </c>
      <c r="M394" s="77">
        <v>3</v>
      </c>
      <c r="N394" s="77">
        <v>13</v>
      </c>
      <c r="O394" s="77" t="s">
        <v>94</v>
      </c>
      <c r="P394" s="77" t="s">
        <v>94</v>
      </c>
    </row>
    <row r="395" spans="1:16" ht="13.5" hidden="1" customHeight="1" x14ac:dyDescent="0.2">
      <c r="A395" s="70"/>
      <c r="B395" s="70"/>
      <c r="C395" s="70" t="s">
        <v>835</v>
      </c>
      <c r="D395" s="71" t="s">
        <v>836</v>
      </c>
      <c r="E395" s="76">
        <v>12</v>
      </c>
      <c r="F395" s="77">
        <v>408</v>
      </c>
      <c r="G395" s="77">
        <v>2</v>
      </c>
      <c r="H395" s="77">
        <v>6</v>
      </c>
      <c r="I395" s="77">
        <v>1</v>
      </c>
      <c r="J395" s="77">
        <v>23</v>
      </c>
      <c r="K395" s="77">
        <v>12</v>
      </c>
      <c r="L395" s="77">
        <v>425</v>
      </c>
      <c r="M395" s="77">
        <v>1</v>
      </c>
      <c r="N395" s="77">
        <v>6</v>
      </c>
      <c r="O395" s="77" t="s">
        <v>94</v>
      </c>
      <c r="P395" s="77" t="s">
        <v>94</v>
      </c>
    </row>
    <row r="396" spans="1:16" ht="13.5" hidden="1" customHeight="1" x14ac:dyDescent="0.2">
      <c r="A396" s="70"/>
      <c r="B396" s="70"/>
      <c r="C396" s="70" t="s">
        <v>837</v>
      </c>
      <c r="D396" s="71" t="s">
        <v>838</v>
      </c>
      <c r="E396" s="76">
        <v>6</v>
      </c>
      <c r="F396" s="77">
        <v>139</v>
      </c>
      <c r="G396" s="77" t="s">
        <v>94</v>
      </c>
      <c r="H396" s="77" t="s">
        <v>97</v>
      </c>
      <c r="I396" s="77" t="s">
        <v>94</v>
      </c>
      <c r="J396" s="77" t="s">
        <v>97</v>
      </c>
      <c r="K396" s="77">
        <v>6</v>
      </c>
      <c r="L396" s="77">
        <v>139</v>
      </c>
      <c r="M396" s="77">
        <v>1</v>
      </c>
      <c r="N396" s="77">
        <v>1</v>
      </c>
      <c r="O396" s="77" t="s">
        <v>94</v>
      </c>
      <c r="P396" s="77" t="s">
        <v>94</v>
      </c>
    </row>
    <row r="397" spans="1:16" ht="13.5" hidden="1" customHeight="1" x14ac:dyDescent="0.2">
      <c r="A397" s="70"/>
      <c r="B397" s="70"/>
      <c r="C397" s="70" t="s">
        <v>839</v>
      </c>
      <c r="D397" s="71" t="s">
        <v>840</v>
      </c>
      <c r="E397" s="76" t="s">
        <v>110</v>
      </c>
      <c r="F397" s="77" t="s">
        <v>111</v>
      </c>
      <c r="G397" s="77" t="s">
        <v>110</v>
      </c>
      <c r="H397" s="77" t="s">
        <v>111</v>
      </c>
      <c r="I397" s="77" t="s">
        <v>110</v>
      </c>
      <c r="J397" s="77" t="s">
        <v>111</v>
      </c>
      <c r="K397" s="77" t="s">
        <v>110</v>
      </c>
      <c r="L397" s="77" t="s">
        <v>111</v>
      </c>
      <c r="M397" s="77" t="s">
        <v>110</v>
      </c>
      <c r="N397" s="77" t="s">
        <v>110</v>
      </c>
      <c r="O397" s="77" t="s">
        <v>110</v>
      </c>
      <c r="P397" s="77" t="s">
        <v>110</v>
      </c>
    </row>
    <row r="398" spans="1:16" ht="13.5" hidden="1" customHeight="1" x14ac:dyDescent="0.2">
      <c r="A398" s="70"/>
      <c r="B398" s="70"/>
      <c r="C398" s="70" t="s">
        <v>841</v>
      </c>
      <c r="D398" s="71" t="s">
        <v>842</v>
      </c>
      <c r="E398" s="76" t="s">
        <v>110</v>
      </c>
      <c r="F398" s="77" t="s">
        <v>111</v>
      </c>
      <c r="G398" s="77" t="s">
        <v>110</v>
      </c>
      <c r="H398" s="77" t="s">
        <v>111</v>
      </c>
      <c r="I398" s="77" t="s">
        <v>110</v>
      </c>
      <c r="J398" s="77" t="s">
        <v>111</v>
      </c>
      <c r="K398" s="77" t="s">
        <v>110</v>
      </c>
      <c r="L398" s="77" t="s">
        <v>111</v>
      </c>
      <c r="M398" s="77" t="s">
        <v>110</v>
      </c>
      <c r="N398" s="77" t="s">
        <v>110</v>
      </c>
      <c r="O398" s="77" t="s">
        <v>110</v>
      </c>
      <c r="P398" s="77" t="s">
        <v>110</v>
      </c>
    </row>
    <row r="399" spans="1:16" ht="13.5" hidden="1" customHeight="1" x14ac:dyDescent="0.2">
      <c r="A399" s="70"/>
      <c r="B399" s="183" t="s">
        <v>843</v>
      </c>
      <c r="C399" s="183"/>
      <c r="D399" s="71" t="s">
        <v>844</v>
      </c>
      <c r="E399" s="76">
        <v>6</v>
      </c>
      <c r="F399" s="77">
        <v>27</v>
      </c>
      <c r="G399" s="77" t="s">
        <v>94</v>
      </c>
      <c r="H399" s="77" t="s">
        <v>97</v>
      </c>
      <c r="I399" s="77">
        <v>1</v>
      </c>
      <c r="J399" s="77">
        <v>1394</v>
      </c>
      <c r="K399" s="77">
        <v>6</v>
      </c>
      <c r="L399" s="77">
        <v>1421</v>
      </c>
      <c r="M399" s="77" t="s">
        <v>94</v>
      </c>
      <c r="N399" s="77" t="s">
        <v>94</v>
      </c>
      <c r="O399" s="77" t="s">
        <v>94</v>
      </c>
      <c r="P399" s="77" t="s">
        <v>94</v>
      </c>
    </row>
    <row r="400" spans="1:16" ht="13.5" hidden="1" customHeight="1" x14ac:dyDescent="0.2">
      <c r="A400" s="70"/>
      <c r="B400" s="70"/>
      <c r="C400" s="70" t="s">
        <v>843</v>
      </c>
      <c r="D400" s="71" t="s">
        <v>845</v>
      </c>
      <c r="E400" s="76" t="s">
        <v>110</v>
      </c>
      <c r="F400" s="77" t="s">
        <v>111</v>
      </c>
      <c r="G400" s="77" t="s">
        <v>110</v>
      </c>
      <c r="H400" s="77" t="s">
        <v>111</v>
      </c>
      <c r="I400" s="77" t="s">
        <v>110</v>
      </c>
      <c r="J400" s="77" t="s">
        <v>111</v>
      </c>
      <c r="K400" s="77" t="s">
        <v>110</v>
      </c>
      <c r="L400" s="77" t="s">
        <v>111</v>
      </c>
      <c r="M400" s="77" t="s">
        <v>110</v>
      </c>
      <c r="N400" s="77" t="s">
        <v>110</v>
      </c>
      <c r="O400" s="77" t="s">
        <v>110</v>
      </c>
      <c r="P400" s="77" t="s">
        <v>110</v>
      </c>
    </row>
    <row r="401" spans="1:16" ht="13.5" hidden="1" customHeight="1" x14ac:dyDescent="0.2">
      <c r="A401" s="70"/>
      <c r="B401" s="70"/>
      <c r="C401" s="70" t="s">
        <v>846</v>
      </c>
      <c r="D401" s="71" t="s">
        <v>847</v>
      </c>
      <c r="E401" s="76" t="s">
        <v>110</v>
      </c>
      <c r="F401" s="77" t="s">
        <v>111</v>
      </c>
      <c r="G401" s="77" t="s">
        <v>110</v>
      </c>
      <c r="H401" s="77" t="s">
        <v>111</v>
      </c>
      <c r="I401" s="77" t="s">
        <v>110</v>
      </c>
      <c r="J401" s="77" t="s">
        <v>111</v>
      </c>
      <c r="K401" s="77" t="s">
        <v>110</v>
      </c>
      <c r="L401" s="77" t="s">
        <v>111</v>
      </c>
      <c r="M401" s="77" t="s">
        <v>110</v>
      </c>
      <c r="N401" s="77" t="s">
        <v>110</v>
      </c>
      <c r="O401" s="77" t="s">
        <v>110</v>
      </c>
      <c r="P401" s="77" t="s">
        <v>110</v>
      </c>
    </row>
    <row r="402" spans="1:16" ht="13.5" hidden="1" customHeight="1" x14ac:dyDescent="0.2">
      <c r="A402" s="70"/>
      <c r="B402" s="70"/>
      <c r="C402" s="70" t="s">
        <v>848</v>
      </c>
      <c r="D402" s="71" t="s">
        <v>849</v>
      </c>
      <c r="E402" s="76">
        <v>3</v>
      </c>
      <c r="F402" s="77">
        <v>15</v>
      </c>
      <c r="G402" s="77" t="s">
        <v>94</v>
      </c>
      <c r="H402" s="77" t="s">
        <v>97</v>
      </c>
      <c r="I402" s="77">
        <v>1</v>
      </c>
      <c r="J402" s="77">
        <v>1394</v>
      </c>
      <c r="K402" s="77">
        <v>3</v>
      </c>
      <c r="L402" s="77">
        <v>1409</v>
      </c>
      <c r="M402" s="77" t="s">
        <v>94</v>
      </c>
      <c r="N402" s="77" t="s">
        <v>94</v>
      </c>
      <c r="O402" s="77" t="s">
        <v>94</v>
      </c>
      <c r="P402" s="77" t="s">
        <v>94</v>
      </c>
    </row>
    <row r="403" spans="1:16" ht="13.5" hidden="1" customHeight="1" x14ac:dyDescent="0.2">
      <c r="A403" s="70"/>
      <c r="B403" s="183" t="s">
        <v>850</v>
      </c>
      <c r="C403" s="183"/>
      <c r="D403" s="71" t="s">
        <v>851</v>
      </c>
      <c r="E403" s="76">
        <v>106</v>
      </c>
      <c r="F403" s="77">
        <v>7263</v>
      </c>
      <c r="G403" s="77">
        <v>4</v>
      </c>
      <c r="H403" s="77">
        <v>1071</v>
      </c>
      <c r="I403" s="77">
        <v>3</v>
      </c>
      <c r="J403" s="77">
        <v>185</v>
      </c>
      <c r="K403" s="77">
        <v>107</v>
      </c>
      <c r="L403" s="77">
        <v>6377</v>
      </c>
      <c r="M403" s="77">
        <v>14</v>
      </c>
      <c r="N403" s="77">
        <v>1178</v>
      </c>
      <c r="O403" s="77" t="s">
        <v>94</v>
      </c>
      <c r="P403" s="77" t="s">
        <v>94</v>
      </c>
    </row>
    <row r="404" spans="1:16" ht="13.5" hidden="1" customHeight="1" x14ac:dyDescent="0.2">
      <c r="A404" s="70"/>
      <c r="B404" s="70"/>
      <c r="C404" s="70" t="s">
        <v>518</v>
      </c>
      <c r="D404" s="71" t="s">
        <v>852</v>
      </c>
      <c r="E404" s="76">
        <v>24</v>
      </c>
      <c r="F404" s="77">
        <v>1531</v>
      </c>
      <c r="G404" s="77" t="s">
        <v>94</v>
      </c>
      <c r="H404" s="77" t="s">
        <v>97</v>
      </c>
      <c r="I404" s="77" t="s">
        <v>94</v>
      </c>
      <c r="J404" s="77" t="s">
        <v>97</v>
      </c>
      <c r="K404" s="77">
        <v>24</v>
      </c>
      <c r="L404" s="77">
        <v>1531</v>
      </c>
      <c r="M404" s="77">
        <v>4</v>
      </c>
      <c r="N404" s="77">
        <v>450</v>
      </c>
      <c r="O404" s="77" t="s">
        <v>94</v>
      </c>
      <c r="P404" s="77" t="s">
        <v>94</v>
      </c>
    </row>
    <row r="405" spans="1:16" ht="13.5" hidden="1" customHeight="1" x14ac:dyDescent="0.2">
      <c r="A405" s="70"/>
      <c r="B405" s="70"/>
      <c r="C405" s="70" t="s">
        <v>853</v>
      </c>
      <c r="D405" s="71" t="s">
        <v>854</v>
      </c>
      <c r="E405" s="76">
        <v>25</v>
      </c>
      <c r="F405" s="77">
        <v>772</v>
      </c>
      <c r="G405" s="77">
        <v>2</v>
      </c>
      <c r="H405" s="77">
        <v>22</v>
      </c>
      <c r="I405" s="77">
        <v>1</v>
      </c>
      <c r="J405" s="77">
        <v>124</v>
      </c>
      <c r="K405" s="77">
        <v>25</v>
      </c>
      <c r="L405" s="77">
        <v>874</v>
      </c>
      <c r="M405" s="77">
        <v>2</v>
      </c>
      <c r="N405" s="77">
        <v>41</v>
      </c>
      <c r="O405" s="77" t="s">
        <v>94</v>
      </c>
      <c r="P405" s="77" t="s">
        <v>94</v>
      </c>
    </row>
    <row r="406" spans="1:16" ht="13.5" hidden="1" customHeight="1" x14ac:dyDescent="0.2">
      <c r="A406" s="70"/>
      <c r="B406" s="70"/>
      <c r="C406" s="70" t="s">
        <v>855</v>
      </c>
      <c r="D406" s="71" t="s">
        <v>856</v>
      </c>
      <c r="E406" s="76">
        <v>19</v>
      </c>
      <c r="F406" s="77">
        <v>2547</v>
      </c>
      <c r="G406" s="77" t="s">
        <v>94</v>
      </c>
      <c r="H406" s="77" t="s">
        <v>97</v>
      </c>
      <c r="I406" s="77" t="s">
        <v>94</v>
      </c>
      <c r="J406" s="77" t="s">
        <v>97</v>
      </c>
      <c r="K406" s="77">
        <v>19</v>
      </c>
      <c r="L406" s="77">
        <v>2547</v>
      </c>
      <c r="M406" s="77">
        <v>3</v>
      </c>
      <c r="N406" s="77">
        <v>592</v>
      </c>
      <c r="O406" s="77" t="s">
        <v>94</v>
      </c>
      <c r="P406" s="77" t="s">
        <v>94</v>
      </c>
    </row>
    <row r="407" spans="1:16" ht="13.5" hidden="1" customHeight="1" x14ac:dyDescent="0.2">
      <c r="A407" s="70"/>
      <c r="B407" s="70"/>
      <c r="C407" s="70" t="s">
        <v>857</v>
      </c>
      <c r="D407" s="71" t="s">
        <v>858</v>
      </c>
      <c r="E407" s="76">
        <v>26</v>
      </c>
      <c r="F407" s="77">
        <v>2209</v>
      </c>
      <c r="G407" s="77">
        <v>2</v>
      </c>
      <c r="H407" s="77">
        <v>1049</v>
      </c>
      <c r="I407" s="77">
        <v>1</v>
      </c>
      <c r="J407" s="77">
        <v>23</v>
      </c>
      <c r="K407" s="77">
        <v>26</v>
      </c>
      <c r="L407" s="77">
        <v>1183</v>
      </c>
      <c r="M407" s="77">
        <v>3</v>
      </c>
      <c r="N407" s="77">
        <v>72</v>
      </c>
      <c r="O407" s="77" t="s">
        <v>94</v>
      </c>
      <c r="P407" s="77" t="s">
        <v>94</v>
      </c>
    </row>
    <row r="408" spans="1:16" ht="13.5" hidden="1" customHeight="1" x14ac:dyDescent="0.2">
      <c r="A408" s="70"/>
      <c r="B408" s="70"/>
      <c r="C408" s="70" t="s">
        <v>859</v>
      </c>
      <c r="D408" s="71" t="s">
        <v>860</v>
      </c>
      <c r="E408" s="76">
        <v>12</v>
      </c>
      <c r="F408" s="77">
        <v>204</v>
      </c>
      <c r="G408" s="77" t="s">
        <v>94</v>
      </c>
      <c r="H408" s="77" t="s">
        <v>97</v>
      </c>
      <c r="I408" s="77">
        <v>1</v>
      </c>
      <c r="J408" s="77">
        <v>38</v>
      </c>
      <c r="K408" s="77">
        <v>13</v>
      </c>
      <c r="L408" s="77">
        <v>242</v>
      </c>
      <c r="M408" s="77">
        <v>2</v>
      </c>
      <c r="N408" s="77">
        <v>22</v>
      </c>
      <c r="O408" s="77" t="s">
        <v>94</v>
      </c>
      <c r="P408" s="77" t="s">
        <v>94</v>
      </c>
    </row>
    <row r="409" spans="1:16" ht="13.5" hidden="1" customHeight="1" x14ac:dyDescent="0.2">
      <c r="A409" s="183" t="s">
        <v>861</v>
      </c>
      <c r="B409" s="183"/>
      <c r="C409" s="183"/>
      <c r="D409" s="71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1:16" ht="13.5" hidden="1" customHeight="1" x14ac:dyDescent="0.2">
      <c r="A410" s="70"/>
      <c r="B410" s="183" t="s">
        <v>862</v>
      </c>
      <c r="C410" s="183"/>
      <c r="D410" s="71" t="s">
        <v>863</v>
      </c>
      <c r="E410" s="76">
        <v>5</v>
      </c>
      <c r="F410" s="77">
        <v>96</v>
      </c>
      <c r="G410" s="77" t="s">
        <v>94</v>
      </c>
      <c r="H410" s="77" t="s">
        <v>97</v>
      </c>
      <c r="I410" s="77" t="s">
        <v>94</v>
      </c>
      <c r="J410" s="77" t="s">
        <v>97</v>
      </c>
      <c r="K410" s="77">
        <v>5</v>
      </c>
      <c r="L410" s="77">
        <v>96</v>
      </c>
      <c r="M410" s="77" t="s">
        <v>94</v>
      </c>
      <c r="N410" s="77" t="s">
        <v>94</v>
      </c>
      <c r="O410" s="77" t="s">
        <v>94</v>
      </c>
      <c r="P410" s="77" t="s">
        <v>94</v>
      </c>
    </row>
    <row r="411" spans="1:16" ht="13.5" hidden="1" customHeight="1" x14ac:dyDescent="0.2">
      <c r="A411" s="70"/>
      <c r="B411" s="70"/>
      <c r="C411" s="70" t="s">
        <v>864</v>
      </c>
      <c r="D411" s="71" t="s">
        <v>865</v>
      </c>
      <c r="E411" s="76" t="s">
        <v>94</v>
      </c>
      <c r="F411" s="77" t="s">
        <v>97</v>
      </c>
      <c r="G411" s="77" t="s">
        <v>94</v>
      </c>
      <c r="H411" s="77" t="s">
        <v>97</v>
      </c>
      <c r="I411" s="77" t="s">
        <v>94</v>
      </c>
      <c r="J411" s="77" t="s">
        <v>97</v>
      </c>
      <c r="K411" s="77" t="s">
        <v>94</v>
      </c>
      <c r="L411" s="77" t="s">
        <v>97</v>
      </c>
      <c r="M411" s="77" t="s">
        <v>94</v>
      </c>
      <c r="N411" s="77" t="s">
        <v>94</v>
      </c>
      <c r="O411" s="77" t="s">
        <v>94</v>
      </c>
      <c r="P411" s="77" t="s">
        <v>94</v>
      </c>
    </row>
    <row r="412" spans="1:16" ht="13.5" hidden="1" customHeight="1" x14ac:dyDescent="0.2">
      <c r="A412" s="70"/>
      <c r="B412" s="70"/>
      <c r="C412" s="70" t="s">
        <v>866</v>
      </c>
      <c r="D412" s="71" t="s">
        <v>867</v>
      </c>
      <c r="E412" s="76" t="s">
        <v>110</v>
      </c>
      <c r="F412" s="77" t="s">
        <v>111</v>
      </c>
      <c r="G412" s="77" t="s">
        <v>110</v>
      </c>
      <c r="H412" s="77" t="s">
        <v>111</v>
      </c>
      <c r="I412" s="77" t="s">
        <v>110</v>
      </c>
      <c r="J412" s="77" t="s">
        <v>111</v>
      </c>
      <c r="K412" s="77" t="s">
        <v>110</v>
      </c>
      <c r="L412" s="77" t="s">
        <v>111</v>
      </c>
      <c r="M412" s="77" t="s">
        <v>110</v>
      </c>
      <c r="N412" s="77" t="s">
        <v>110</v>
      </c>
      <c r="O412" s="77" t="s">
        <v>110</v>
      </c>
      <c r="P412" s="77" t="s">
        <v>110</v>
      </c>
    </row>
    <row r="413" spans="1:16" ht="13.5" hidden="1" customHeight="1" x14ac:dyDescent="0.2">
      <c r="A413" s="70"/>
      <c r="B413" s="70"/>
      <c r="C413" s="70" t="s">
        <v>868</v>
      </c>
      <c r="D413" s="71" t="s">
        <v>869</v>
      </c>
      <c r="E413" s="76" t="s">
        <v>110</v>
      </c>
      <c r="F413" s="77" t="s">
        <v>111</v>
      </c>
      <c r="G413" s="77" t="s">
        <v>110</v>
      </c>
      <c r="H413" s="77" t="s">
        <v>111</v>
      </c>
      <c r="I413" s="77" t="s">
        <v>110</v>
      </c>
      <c r="J413" s="77" t="s">
        <v>111</v>
      </c>
      <c r="K413" s="77" t="s">
        <v>110</v>
      </c>
      <c r="L413" s="77" t="s">
        <v>111</v>
      </c>
      <c r="M413" s="77" t="s">
        <v>110</v>
      </c>
      <c r="N413" s="77" t="s">
        <v>110</v>
      </c>
      <c r="O413" s="77" t="s">
        <v>110</v>
      </c>
      <c r="P413" s="77" t="s">
        <v>110</v>
      </c>
    </row>
    <row r="414" spans="1:16" ht="13.5" hidden="1" customHeight="1" x14ac:dyDescent="0.2">
      <c r="A414" s="70"/>
      <c r="B414" s="70"/>
      <c r="C414" s="70" t="s">
        <v>870</v>
      </c>
      <c r="D414" s="71" t="s">
        <v>871</v>
      </c>
      <c r="E414" s="76" t="s">
        <v>94</v>
      </c>
      <c r="F414" s="77" t="s">
        <v>97</v>
      </c>
      <c r="G414" s="77" t="s">
        <v>94</v>
      </c>
      <c r="H414" s="77" t="s">
        <v>97</v>
      </c>
      <c r="I414" s="77" t="s">
        <v>94</v>
      </c>
      <c r="J414" s="77" t="s">
        <v>97</v>
      </c>
      <c r="K414" s="77" t="s">
        <v>94</v>
      </c>
      <c r="L414" s="77" t="s">
        <v>97</v>
      </c>
      <c r="M414" s="77" t="s">
        <v>94</v>
      </c>
      <c r="N414" s="77" t="s">
        <v>94</v>
      </c>
      <c r="O414" s="77" t="s">
        <v>94</v>
      </c>
      <c r="P414" s="77" t="s">
        <v>94</v>
      </c>
    </row>
    <row r="415" spans="1:16" ht="13.5" hidden="1" customHeight="1" x14ac:dyDescent="0.2">
      <c r="A415" s="183" t="s">
        <v>872</v>
      </c>
      <c r="B415" s="183"/>
      <c r="C415" s="183"/>
      <c r="D415" s="71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1:16" ht="13.5" hidden="1" customHeight="1" x14ac:dyDescent="0.2">
      <c r="A416" s="70"/>
      <c r="B416" s="183" t="s">
        <v>873</v>
      </c>
      <c r="C416" s="183"/>
      <c r="D416" s="71" t="s">
        <v>874</v>
      </c>
      <c r="E416" s="76">
        <v>7</v>
      </c>
      <c r="F416" s="77">
        <v>77</v>
      </c>
      <c r="G416" s="77" t="s">
        <v>94</v>
      </c>
      <c r="H416" s="77" t="s">
        <v>97</v>
      </c>
      <c r="I416" s="77" t="s">
        <v>94</v>
      </c>
      <c r="J416" s="77" t="s">
        <v>97</v>
      </c>
      <c r="K416" s="77">
        <v>7</v>
      </c>
      <c r="L416" s="77">
        <v>77</v>
      </c>
      <c r="M416" s="77" t="s">
        <v>94</v>
      </c>
      <c r="N416" s="77" t="s">
        <v>94</v>
      </c>
      <c r="O416" s="77" t="s">
        <v>94</v>
      </c>
      <c r="P416" s="77" t="s">
        <v>94</v>
      </c>
    </row>
    <row r="417" spans="1:16" ht="13.5" hidden="1" customHeight="1" x14ac:dyDescent="0.2">
      <c r="A417" s="70"/>
      <c r="B417" s="70"/>
      <c r="C417" s="70" t="s">
        <v>873</v>
      </c>
      <c r="D417" s="71" t="s">
        <v>875</v>
      </c>
      <c r="E417" s="76">
        <v>2</v>
      </c>
      <c r="F417" s="77">
        <v>8</v>
      </c>
      <c r="G417" s="77" t="s">
        <v>94</v>
      </c>
      <c r="H417" s="77" t="s">
        <v>97</v>
      </c>
      <c r="I417" s="77" t="s">
        <v>94</v>
      </c>
      <c r="J417" s="77" t="s">
        <v>97</v>
      </c>
      <c r="K417" s="77">
        <v>2</v>
      </c>
      <c r="L417" s="77">
        <v>8</v>
      </c>
      <c r="M417" s="77" t="s">
        <v>94</v>
      </c>
      <c r="N417" s="77" t="s">
        <v>94</v>
      </c>
      <c r="O417" s="77" t="s">
        <v>94</v>
      </c>
      <c r="P417" s="77" t="s">
        <v>94</v>
      </c>
    </row>
    <row r="418" spans="1:16" ht="13.5" hidden="1" customHeight="1" x14ac:dyDescent="0.2">
      <c r="A418" s="70"/>
      <c r="B418" s="70"/>
      <c r="C418" s="70" t="s">
        <v>876</v>
      </c>
      <c r="D418" s="71" t="s">
        <v>877</v>
      </c>
      <c r="E418" s="76" t="s">
        <v>110</v>
      </c>
      <c r="F418" s="77" t="s">
        <v>111</v>
      </c>
      <c r="G418" s="77" t="s">
        <v>110</v>
      </c>
      <c r="H418" s="77" t="s">
        <v>111</v>
      </c>
      <c r="I418" s="77" t="s">
        <v>110</v>
      </c>
      <c r="J418" s="77" t="s">
        <v>111</v>
      </c>
      <c r="K418" s="77" t="s">
        <v>110</v>
      </c>
      <c r="L418" s="77" t="s">
        <v>111</v>
      </c>
      <c r="M418" s="77" t="s">
        <v>110</v>
      </c>
      <c r="N418" s="77" t="s">
        <v>110</v>
      </c>
      <c r="O418" s="77" t="s">
        <v>110</v>
      </c>
      <c r="P418" s="77" t="s">
        <v>110</v>
      </c>
    </row>
    <row r="419" spans="1:16" ht="13.5" hidden="1" customHeight="1" x14ac:dyDescent="0.2">
      <c r="A419" s="70"/>
      <c r="B419" s="70"/>
      <c r="C419" s="70" t="s">
        <v>878</v>
      </c>
      <c r="D419" s="71" t="s">
        <v>879</v>
      </c>
      <c r="E419" s="76" t="s">
        <v>110</v>
      </c>
      <c r="F419" s="77" t="s">
        <v>111</v>
      </c>
      <c r="G419" s="77" t="s">
        <v>110</v>
      </c>
      <c r="H419" s="77" t="s">
        <v>111</v>
      </c>
      <c r="I419" s="77" t="s">
        <v>110</v>
      </c>
      <c r="J419" s="77" t="s">
        <v>111</v>
      </c>
      <c r="K419" s="77" t="s">
        <v>110</v>
      </c>
      <c r="L419" s="77" t="s">
        <v>111</v>
      </c>
      <c r="M419" s="77" t="s">
        <v>110</v>
      </c>
      <c r="N419" s="77" t="s">
        <v>110</v>
      </c>
      <c r="O419" s="77" t="s">
        <v>110</v>
      </c>
      <c r="P419" s="77" t="s">
        <v>110</v>
      </c>
    </row>
    <row r="420" spans="1:16" ht="13.5" hidden="1" customHeight="1" x14ac:dyDescent="0.2">
      <c r="A420" s="70"/>
      <c r="B420" s="70"/>
      <c r="C420" s="70" t="s">
        <v>880</v>
      </c>
      <c r="D420" s="71" t="s">
        <v>881</v>
      </c>
      <c r="E420" s="76" t="s">
        <v>110</v>
      </c>
      <c r="F420" s="77" t="s">
        <v>111</v>
      </c>
      <c r="G420" s="77" t="s">
        <v>110</v>
      </c>
      <c r="H420" s="77" t="s">
        <v>111</v>
      </c>
      <c r="I420" s="77" t="s">
        <v>110</v>
      </c>
      <c r="J420" s="77" t="s">
        <v>111</v>
      </c>
      <c r="K420" s="77" t="s">
        <v>110</v>
      </c>
      <c r="L420" s="77" t="s">
        <v>111</v>
      </c>
      <c r="M420" s="77" t="s">
        <v>110</v>
      </c>
      <c r="N420" s="77" t="s">
        <v>110</v>
      </c>
      <c r="O420" s="77" t="s">
        <v>110</v>
      </c>
      <c r="P420" s="77" t="s">
        <v>110</v>
      </c>
    </row>
    <row r="421" spans="1:16" ht="13.5" hidden="1" customHeight="1" x14ac:dyDescent="0.2">
      <c r="A421" s="70"/>
      <c r="B421" s="70"/>
      <c r="C421" s="70" t="s">
        <v>882</v>
      </c>
      <c r="D421" s="71" t="s">
        <v>883</v>
      </c>
      <c r="E421" s="76" t="s">
        <v>110</v>
      </c>
      <c r="F421" s="77" t="s">
        <v>111</v>
      </c>
      <c r="G421" s="77" t="s">
        <v>110</v>
      </c>
      <c r="H421" s="77" t="s">
        <v>111</v>
      </c>
      <c r="I421" s="77" t="s">
        <v>110</v>
      </c>
      <c r="J421" s="77" t="s">
        <v>111</v>
      </c>
      <c r="K421" s="77" t="s">
        <v>110</v>
      </c>
      <c r="L421" s="77" t="s">
        <v>111</v>
      </c>
      <c r="M421" s="77" t="s">
        <v>110</v>
      </c>
      <c r="N421" s="77" t="s">
        <v>110</v>
      </c>
      <c r="O421" s="77" t="s">
        <v>110</v>
      </c>
      <c r="P421" s="77" t="s">
        <v>110</v>
      </c>
    </row>
    <row r="422" spans="1:16" ht="13.5" hidden="1" customHeight="1" x14ac:dyDescent="0.2">
      <c r="A422" s="183" t="s">
        <v>884</v>
      </c>
      <c r="B422" s="183"/>
      <c r="C422" s="183"/>
      <c r="D422" s="71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1:16" ht="13.5" hidden="1" customHeight="1" x14ac:dyDescent="0.2">
      <c r="A423" s="70"/>
      <c r="B423" s="183" t="s">
        <v>885</v>
      </c>
      <c r="C423" s="183"/>
      <c r="D423" s="71" t="s">
        <v>886</v>
      </c>
      <c r="E423" s="76">
        <v>70</v>
      </c>
      <c r="F423" s="77">
        <v>1577</v>
      </c>
      <c r="G423" s="77" t="s">
        <v>94</v>
      </c>
      <c r="H423" s="77" t="s">
        <v>97</v>
      </c>
      <c r="I423" s="77">
        <v>1</v>
      </c>
      <c r="J423" s="77">
        <v>10</v>
      </c>
      <c r="K423" s="77">
        <v>70</v>
      </c>
      <c r="L423" s="77">
        <v>1587</v>
      </c>
      <c r="M423" s="77">
        <v>5</v>
      </c>
      <c r="N423" s="77">
        <v>119</v>
      </c>
      <c r="O423" s="77" t="s">
        <v>94</v>
      </c>
      <c r="P423" s="77" t="s">
        <v>94</v>
      </c>
    </row>
    <row r="424" spans="1:16" ht="13.5" hidden="1" customHeight="1" x14ac:dyDescent="0.2">
      <c r="A424" s="70"/>
      <c r="B424" s="70"/>
      <c r="C424" s="70" t="s">
        <v>885</v>
      </c>
      <c r="D424" s="71" t="s">
        <v>887</v>
      </c>
      <c r="E424" s="76">
        <v>5</v>
      </c>
      <c r="F424" s="77">
        <v>51</v>
      </c>
      <c r="G424" s="77" t="s">
        <v>94</v>
      </c>
      <c r="H424" s="77" t="s">
        <v>97</v>
      </c>
      <c r="I424" s="77" t="s">
        <v>94</v>
      </c>
      <c r="J424" s="77" t="s">
        <v>97</v>
      </c>
      <c r="K424" s="77">
        <v>5</v>
      </c>
      <c r="L424" s="77">
        <v>51</v>
      </c>
      <c r="M424" s="77">
        <v>1</v>
      </c>
      <c r="N424" s="77">
        <v>10</v>
      </c>
      <c r="O424" s="77" t="s">
        <v>94</v>
      </c>
      <c r="P424" s="77" t="s">
        <v>94</v>
      </c>
    </row>
    <row r="425" spans="1:16" ht="13.5" hidden="1" customHeight="1" x14ac:dyDescent="0.2">
      <c r="A425" s="70"/>
      <c r="B425" s="70"/>
      <c r="C425" s="70" t="s">
        <v>888</v>
      </c>
      <c r="D425" s="71" t="s">
        <v>889</v>
      </c>
      <c r="E425" s="76" t="s">
        <v>110</v>
      </c>
      <c r="F425" s="77" t="s">
        <v>111</v>
      </c>
      <c r="G425" s="77" t="s">
        <v>110</v>
      </c>
      <c r="H425" s="77" t="s">
        <v>111</v>
      </c>
      <c r="I425" s="77" t="s">
        <v>110</v>
      </c>
      <c r="J425" s="77" t="s">
        <v>111</v>
      </c>
      <c r="K425" s="77" t="s">
        <v>110</v>
      </c>
      <c r="L425" s="77" t="s">
        <v>111</v>
      </c>
      <c r="M425" s="77" t="s">
        <v>110</v>
      </c>
      <c r="N425" s="77" t="s">
        <v>110</v>
      </c>
      <c r="O425" s="77" t="s">
        <v>110</v>
      </c>
      <c r="P425" s="77" t="s">
        <v>110</v>
      </c>
    </row>
    <row r="426" spans="1:16" ht="13.5" hidden="1" customHeight="1" x14ac:dyDescent="0.2">
      <c r="A426" s="70"/>
      <c r="B426" s="70"/>
      <c r="C426" s="70" t="s">
        <v>890</v>
      </c>
      <c r="D426" s="71" t="s">
        <v>891</v>
      </c>
      <c r="E426" s="76" t="s">
        <v>110</v>
      </c>
      <c r="F426" s="77" t="s">
        <v>111</v>
      </c>
      <c r="G426" s="77" t="s">
        <v>110</v>
      </c>
      <c r="H426" s="77" t="s">
        <v>111</v>
      </c>
      <c r="I426" s="77" t="s">
        <v>110</v>
      </c>
      <c r="J426" s="77" t="s">
        <v>111</v>
      </c>
      <c r="K426" s="77" t="s">
        <v>110</v>
      </c>
      <c r="L426" s="77" t="s">
        <v>111</v>
      </c>
      <c r="M426" s="77" t="s">
        <v>110</v>
      </c>
      <c r="N426" s="77" t="s">
        <v>110</v>
      </c>
      <c r="O426" s="77" t="s">
        <v>110</v>
      </c>
      <c r="P426" s="77" t="s">
        <v>110</v>
      </c>
    </row>
    <row r="427" spans="1:16" ht="13.5" hidden="1" customHeight="1" x14ac:dyDescent="0.2">
      <c r="A427" s="70"/>
      <c r="B427" s="70"/>
      <c r="C427" s="70" t="s">
        <v>892</v>
      </c>
      <c r="D427" s="71" t="s">
        <v>893</v>
      </c>
      <c r="E427" s="76">
        <v>8</v>
      </c>
      <c r="F427" s="77">
        <v>59</v>
      </c>
      <c r="G427" s="77" t="s">
        <v>94</v>
      </c>
      <c r="H427" s="77" t="s">
        <v>97</v>
      </c>
      <c r="I427" s="77" t="s">
        <v>94</v>
      </c>
      <c r="J427" s="77" t="s">
        <v>97</v>
      </c>
      <c r="K427" s="77">
        <v>8</v>
      </c>
      <c r="L427" s="77">
        <v>59</v>
      </c>
      <c r="M427" s="77" t="s">
        <v>94</v>
      </c>
      <c r="N427" s="77" t="s">
        <v>94</v>
      </c>
      <c r="O427" s="77" t="s">
        <v>94</v>
      </c>
      <c r="P427" s="77" t="s">
        <v>94</v>
      </c>
    </row>
    <row r="428" spans="1:16" ht="13.5" hidden="1" customHeight="1" x14ac:dyDescent="0.2">
      <c r="A428" s="70"/>
      <c r="B428" s="70"/>
      <c r="C428" s="70" t="s">
        <v>894</v>
      </c>
      <c r="D428" s="71" t="s">
        <v>895</v>
      </c>
      <c r="E428" s="76">
        <v>12</v>
      </c>
      <c r="F428" s="77">
        <v>127</v>
      </c>
      <c r="G428" s="77" t="s">
        <v>94</v>
      </c>
      <c r="H428" s="77" t="s">
        <v>97</v>
      </c>
      <c r="I428" s="77" t="s">
        <v>94</v>
      </c>
      <c r="J428" s="77" t="s">
        <v>97</v>
      </c>
      <c r="K428" s="77">
        <v>12</v>
      </c>
      <c r="L428" s="77">
        <v>127</v>
      </c>
      <c r="M428" s="77" t="s">
        <v>94</v>
      </c>
      <c r="N428" s="77" t="s">
        <v>94</v>
      </c>
      <c r="O428" s="77" t="s">
        <v>94</v>
      </c>
      <c r="P428" s="77" t="s">
        <v>94</v>
      </c>
    </row>
    <row r="429" spans="1:16" ht="13.5" hidden="1" customHeight="1" x14ac:dyDescent="0.2">
      <c r="A429" s="70"/>
      <c r="B429" s="70"/>
      <c r="C429" s="70" t="s">
        <v>896</v>
      </c>
      <c r="D429" s="71" t="s">
        <v>897</v>
      </c>
      <c r="E429" s="76">
        <v>10</v>
      </c>
      <c r="F429" s="77">
        <v>345</v>
      </c>
      <c r="G429" s="77" t="s">
        <v>94</v>
      </c>
      <c r="H429" s="77" t="s">
        <v>97</v>
      </c>
      <c r="I429" s="77" t="s">
        <v>94</v>
      </c>
      <c r="J429" s="77" t="s">
        <v>97</v>
      </c>
      <c r="K429" s="77">
        <v>10</v>
      </c>
      <c r="L429" s="77">
        <v>345</v>
      </c>
      <c r="M429" s="77">
        <v>2</v>
      </c>
      <c r="N429" s="77">
        <v>18</v>
      </c>
      <c r="O429" s="77" t="s">
        <v>94</v>
      </c>
      <c r="P429" s="77" t="s">
        <v>94</v>
      </c>
    </row>
    <row r="430" spans="1:16" ht="13.5" hidden="1" customHeight="1" x14ac:dyDescent="0.2">
      <c r="A430" s="70"/>
      <c r="B430" s="70"/>
      <c r="C430" s="70" t="s">
        <v>898</v>
      </c>
      <c r="D430" s="71" t="s">
        <v>899</v>
      </c>
      <c r="E430" s="76">
        <v>7</v>
      </c>
      <c r="F430" s="77">
        <v>51</v>
      </c>
      <c r="G430" s="77" t="s">
        <v>94</v>
      </c>
      <c r="H430" s="77" t="s">
        <v>97</v>
      </c>
      <c r="I430" s="77" t="s">
        <v>94</v>
      </c>
      <c r="J430" s="77" t="s">
        <v>97</v>
      </c>
      <c r="K430" s="77">
        <v>7</v>
      </c>
      <c r="L430" s="77">
        <v>51</v>
      </c>
      <c r="M430" s="77">
        <v>1</v>
      </c>
      <c r="N430" s="77">
        <v>16</v>
      </c>
      <c r="O430" s="77" t="s">
        <v>94</v>
      </c>
      <c r="P430" s="77" t="s">
        <v>94</v>
      </c>
    </row>
    <row r="431" spans="1:16" ht="13.5" hidden="1" customHeight="1" x14ac:dyDescent="0.2">
      <c r="A431" s="70"/>
      <c r="B431" s="70"/>
      <c r="C431" s="70" t="s">
        <v>900</v>
      </c>
      <c r="D431" s="71" t="s">
        <v>901</v>
      </c>
      <c r="E431" s="76">
        <v>4</v>
      </c>
      <c r="F431" s="77">
        <v>724</v>
      </c>
      <c r="G431" s="77" t="s">
        <v>94</v>
      </c>
      <c r="H431" s="77" t="s">
        <v>97</v>
      </c>
      <c r="I431" s="77" t="s">
        <v>94</v>
      </c>
      <c r="J431" s="77" t="s">
        <v>97</v>
      </c>
      <c r="K431" s="77">
        <v>4</v>
      </c>
      <c r="L431" s="77">
        <v>724</v>
      </c>
      <c r="M431" s="77">
        <v>1</v>
      </c>
      <c r="N431" s="77">
        <v>75</v>
      </c>
      <c r="O431" s="77" t="s">
        <v>94</v>
      </c>
      <c r="P431" s="77" t="s">
        <v>94</v>
      </c>
    </row>
    <row r="432" spans="1:16" ht="13.5" hidden="1" customHeight="1" x14ac:dyDescent="0.2">
      <c r="A432" s="70"/>
      <c r="B432" s="70"/>
      <c r="C432" s="70" t="s">
        <v>902</v>
      </c>
      <c r="D432" s="71" t="s">
        <v>903</v>
      </c>
      <c r="E432" s="76" t="s">
        <v>94</v>
      </c>
      <c r="F432" s="77" t="s">
        <v>97</v>
      </c>
      <c r="G432" s="77" t="s">
        <v>94</v>
      </c>
      <c r="H432" s="77" t="s">
        <v>97</v>
      </c>
      <c r="I432" s="77" t="s">
        <v>94</v>
      </c>
      <c r="J432" s="77" t="s">
        <v>97</v>
      </c>
      <c r="K432" s="77" t="s">
        <v>94</v>
      </c>
      <c r="L432" s="77" t="s">
        <v>97</v>
      </c>
      <c r="M432" s="77" t="s">
        <v>94</v>
      </c>
      <c r="N432" s="77" t="s">
        <v>94</v>
      </c>
      <c r="O432" s="77" t="s">
        <v>94</v>
      </c>
      <c r="P432" s="77" t="s">
        <v>94</v>
      </c>
    </row>
    <row r="433" spans="1:16" ht="13.5" hidden="1" customHeight="1" x14ac:dyDescent="0.2">
      <c r="A433" s="70"/>
      <c r="B433" s="70"/>
      <c r="C433" s="70" t="s">
        <v>904</v>
      </c>
      <c r="D433" s="71" t="s">
        <v>905</v>
      </c>
      <c r="E433" s="76">
        <v>6</v>
      </c>
      <c r="F433" s="77">
        <v>42</v>
      </c>
      <c r="G433" s="77" t="s">
        <v>94</v>
      </c>
      <c r="H433" s="77" t="s">
        <v>97</v>
      </c>
      <c r="I433" s="77" t="s">
        <v>94</v>
      </c>
      <c r="J433" s="77" t="s">
        <v>97</v>
      </c>
      <c r="K433" s="77">
        <v>6</v>
      </c>
      <c r="L433" s="77">
        <v>42</v>
      </c>
      <c r="M433" s="77" t="s">
        <v>94</v>
      </c>
      <c r="N433" s="77" t="s">
        <v>94</v>
      </c>
      <c r="O433" s="77" t="s">
        <v>94</v>
      </c>
      <c r="P433" s="77" t="s">
        <v>94</v>
      </c>
    </row>
    <row r="434" spans="1:16" ht="13.5" hidden="1" customHeight="1" x14ac:dyDescent="0.2">
      <c r="A434" s="70"/>
      <c r="B434" s="70"/>
      <c r="C434" s="70" t="s">
        <v>906</v>
      </c>
      <c r="D434" s="71" t="s">
        <v>907</v>
      </c>
      <c r="E434" s="76" t="s">
        <v>110</v>
      </c>
      <c r="F434" s="77" t="s">
        <v>111</v>
      </c>
      <c r="G434" s="77" t="s">
        <v>110</v>
      </c>
      <c r="H434" s="77" t="s">
        <v>111</v>
      </c>
      <c r="I434" s="77" t="s">
        <v>110</v>
      </c>
      <c r="J434" s="77" t="s">
        <v>111</v>
      </c>
      <c r="K434" s="77" t="s">
        <v>110</v>
      </c>
      <c r="L434" s="77" t="s">
        <v>111</v>
      </c>
      <c r="M434" s="77" t="s">
        <v>110</v>
      </c>
      <c r="N434" s="77" t="s">
        <v>110</v>
      </c>
      <c r="O434" s="77" t="s">
        <v>110</v>
      </c>
      <c r="P434" s="77" t="s">
        <v>110</v>
      </c>
    </row>
    <row r="435" spans="1:16" ht="13.5" hidden="1" customHeight="1" x14ac:dyDescent="0.2">
      <c r="A435" s="70"/>
      <c r="B435" s="70"/>
      <c r="C435" s="70" t="s">
        <v>908</v>
      </c>
      <c r="D435" s="71" t="s">
        <v>909</v>
      </c>
      <c r="E435" s="76">
        <v>4</v>
      </c>
      <c r="F435" s="77">
        <v>36</v>
      </c>
      <c r="G435" s="77" t="s">
        <v>94</v>
      </c>
      <c r="H435" s="77" t="s">
        <v>97</v>
      </c>
      <c r="I435" s="77" t="s">
        <v>94</v>
      </c>
      <c r="J435" s="77" t="s">
        <v>97</v>
      </c>
      <c r="K435" s="77">
        <v>4</v>
      </c>
      <c r="L435" s="77">
        <v>36</v>
      </c>
      <c r="M435" s="77" t="s">
        <v>94</v>
      </c>
      <c r="N435" s="77" t="s">
        <v>94</v>
      </c>
      <c r="O435" s="77" t="s">
        <v>94</v>
      </c>
      <c r="P435" s="77" t="s">
        <v>94</v>
      </c>
    </row>
    <row r="436" spans="1:16" ht="13.5" hidden="1" customHeight="1" x14ac:dyDescent="0.2">
      <c r="A436" s="70"/>
      <c r="B436" s="70"/>
      <c r="C436" s="70" t="s">
        <v>910</v>
      </c>
      <c r="D436" s="71" t="s">
        <v>911</v>
      </c>
      <c r="E436" s="76" t="s">
        <v>110</v>
      </c>
      <c r="F436" s="77" t="s">
        <v>111</v>
      </c>
      <c r="G436" s="77" t="s">
        <v>110</v>
      </c>
      <c r="H436" s="77" t="s">
        <v>111</v>
      </c>
      <c r="I436" s="77" t="s">
        <v>110</v>
      </c>
      <c r="J436" s="77" t="s">
        <v>111</v>
      </c>
      <c r="K436" s="77" t="s">
        <v>110</v>
      </c>
      <c r="L436" s="77" t="s">
        <v>111</v>
      </c>
      <c r="M436" s="77" t="s">
        <v>110</v>
      </c>
      <c r="N436" s="77" t="s">
        <v>110</v>
      </c>
      <c r="O436" s="77" t="s">
        <v>110</v>
      </c>
      <c r="P436" s="77" t="s">
        <v>110</v>
      </c>
    </row>
    <row r="437" spans="1:16" ht="13.5" hidden="1" customHeight="1" x14ac:dyDescent="0.2">
      <c r="A437" s="70"/>
      <c r="B437" s="70"/>
      <c r="C437" s="70" t="s">
        <v>912</v>
      </c>
      <c r="D437" s="71" t="s">
        <v>913</v>
      </c>
      <c r="E437" s="76">
        <v>8</v>
      </c>
      <c r="F437" s="77">
        <v>82</v>
      </c>
      <c r="G437" s="77" t="s">
        <v>94</v>
      </c>
      <c r="H437" s="77" t="s">
        <v>97</v>
      </c>
      <c r="I437" s="77">
        <v>1</v>
      </c>
      <c r="J437" s="77">
        <v>10</v>
      </c>
      <c r="K437" s="77">
        <v>8</v>
      </c>
      <c r="L437" s="77">
        <v>92</v>
      </c>
      <c r="M437" s="77" t="s">
        <v>94</v>
      </c>
      <c r="N437" s="77" t="s">
        <v>94</v>
      </c>
      <c r="O437" s="77" t="s">
        <v>94</v>
      </c>
      <c r="P437" s="77" t="s">
        <v>94</v>
      </c>
    </row>
    <row r="438" spans="1:16" ht="13.5" hidden="1" customHeight="1" x14ac:dyDescent="0.2">
      <c r="A438" s="183" t="s">
        <v>914</v>
      </c>
      <c r="B438" s="183"/>
      <c r="C438" s="183"/>
      <c r="D438" s="71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1:16" ht="13.5" hidden="1" customHeight="1" x14ac:dyDescent="0.2">
      <c r="A439" s="70"/>
      <c r="B439" s="183" t="s">
        <v>915</v>
      </c>
      <c r="C439" s="183"/>
      <c r="D439" s="71" t="s">
        <v>916</v>
      </c>
      <c r="E439" s="76">
        <v>93</v>
      </c>
      <c r="F439" s="77">
        <v>2336</v>
      </c>
      <c r="G439" s="77" t="s">
        <v>94</v>
      </c>
      <c r="H439" s="77" t="s">
        <v>97</v>
      </c>
      <c r="I439" s="77">
        <v>4</v>
      </c>
      <c r="J439" s="77">
        <v>197</v>
      </c>
      <c r="K439" s="77">
        <v>94</v>
      </c>
      <c r="L439" s="77">
        <v>2533</v>
      </c>
      <c r="M439" s="77">
        <v>13</v>
      </c>
      <c r="N439" s="77">
        <v>159</v>
      </c>
      <c r="O439" s="77" t="s">
        <v>94</v>
      </c>
      <c r="P439" s="77" t="s">
        <v>94</v>
      </c>
    </row>
    <row r="440" spans="1:16" ht="13.5" hidden="1" customHeight="1" x14ac:dyDescent="0.2">
      <c r="A440" s="70"/>
      <c r="B440" s="70"/>
      <c r="C440" s="70" t="s">
        <v>917</v>
      </c>
      <c r="D440" s="71" t="s">
        <v>918</v>
      </c>
      <c r="E440" s="76">
        <v>9</v>
      </c>
      <c r="F440" s="77">
        <v>76</v>
      </c>
      <c r="G440" s="77" t="s">
        <v>94</v>
      </c>
      <c r="H440" s="77" t="s">
        <v>97</v>
      </c>
      <c r="I440" s="77">
        <v>2</v>
      </c>
      <c r="J440" s="77">
        <v>15</v>
      </c>
      <c r="K440" s="77">
        <v>10</v>
      </c>
      <c r="L440" s="77">
        <v>91</v>
      </c>
      <c r="M440" s="77">
        <v>1</v>
      </c>
      <c r="N440" s="77">
        <v>13</v>
      </c>
      <c r="O440" s="77" t="s">
        <v>94</v>
      </c>
      <c r="P440" s="77" t="s">
        <v>94</v>
      </c>
    </row>
    <row r="441" spans="1:16" ht="13.5" hidden="1" customHeight="1" x14ac:dyDescent="0.2">
      <c r="A441" s="70"/>
      <c r="B441" s="70"/>
      <c r="C441" s="70" t="s">
        <v>919</v>
      </c>
      <c r="D441" s="71" t="s">
        <v>920</v>
      </c>
      <c r="E441" s="76" t="s">
        <v>110</v>
      </c>
      <c r="F441" s="77" t="s">
        <v>111</v>
      </c>
      <c r="G441" s="77" t="s">
        <v>110</v>
      </c>
      <c r="H441" s="77" t="s">
        <v>111</v>
      </c>
      <c r="I441" s="77" t="s">
        <v>110</v>
      </c>
      <c r="J441" s="77" t="s">
        <v>111</v>
      </c>
      <c r="K441" s="77" t="s">
        <v>110</v>
      </c>
      <c r="L441" s="77" t="s">
        <v>111</v>
      </c>
      <c r="M441" s="77" t="s">
        <v>110</v>
      </c>
      <c r="N441" s="77" t="s">
        <v>110</v>
      </c>
      <c r="O441" s="77" t="s">
        <v>110</v>
      </c>
      <c r="P441" s="77" t="s">
        <v>110</v>
      </c>
    </row>
    <row r="442" spans="1:16" ht="13.5" hidden="1" customHeight="1" x14ac:dyDescent="0.2">
      <c r="A442" s="70"/>
      <c r="B442" s="70"/>
      <c r="C442" s="70" t="s">
        <v>921</v>
      </c>
      <c r="D442" s="71" t="s">
        <v>922</v>
      </c>
      <c r="E442" s="76" t="s">
        <v>110</v>
      </c>
      <c r="F442" s="77" t="s">
        <v>111</v>
      </c>
      <c r="G442" s="77" t="s">
        <v>110</v>
      </c>
      <c r="H442" s="77" t="s">
        <v>111</v>
      </c>
      <c r="I442" s="77" t="s">
        <v>110</v>
      </c>
      <c r="J442" s="77" t="s">
        <v>111</v>
      </c>
      <c r="K442" s="77" t="s">
        <v>110</v>
      </c>
      <c r="L442" s="77" t="s">
        <v>111</v>
      </c>
      <c r="M442" s="77" t="s">
        <v>110</v>
      </c>
      <c r="N442" s="77" t="s">
        <v>110</v>
      </c>
      <c r="O442" s="77" t="s">
        <v>110</v>
      </c>
      <c r="P442" s="77" t="s">
        <v>110</v>
      </c>
    </row>
    <row r="443" spans="1:16" ht="13.5" hidden="1" customHeight="1" x14ac:dyDescent="0.2">
      <c r="A443" s="70"/>
      <c r="B443" s="70"/>
      <c r="C443" s="70" t="s">
        <v>923</v>
      </c>
      <c r="D443" s="71" t="s">
        <v>924</v>
      </c>
      <c r="E443" s="76">
        <v>10</v>
      </c>
      <c r="F443" s="77">
        <v>73</v>
      </c>
      <c r="G443" s="77" t="s">
        <v>94</v>
      </c>
      <c r="H443" s="77" t="s">
        <v>97</v>
      </c>
      <c r="I443" s="77" t="s">
        <v>94</v>
      </c>
      <c r="J443" s="77" t="s">
        <v>97</v>
      </c>
      <c r="K443" s="77">
        <v>10</v>
      </c>
      <c r="L443" s="77">
        <v>73</v>
      </c>
      <c r="M443" s="77" t="s">
        <v>94</v>
      </c>
      <c r="N443" s="77" t="s">
        <v>94</v>
      </c>
      <c r="O443" s="77" t="s">
        <v>94</v>
      </c>
      <c r="P443" s="77" t="s">
        <v>94</v>
      </c>
    </row>
    <row r="444" spans="1:16" ht="13.5" hidden="1" customHeight="1" x14ac:dyDescent="0.2">
      <c r="A444" s="70"/>
      <c r="B444" s="70"/>
      <c r="C444" s="70" t="s">
        <v>183</v>
      </c>
      <c r="D444" s="71" t="s">
        <v>925</v>
      </c>
      <c r="E444" s="76">
        <v>9</v>
      </c>
      <c r="F444" s="77">
        <v>387</v>
      </c>
      <c r="G444" s="77" t="s">
        <v>94</v>
      </c>
      <c r="H444" s="77" t="s">
        <v>97</v>
      </c>
      <c r="I444" s="77" t="s">
        <v>94</v>
      </c>
      <c r="J444" s="77" t="s">
        <v>97</v>
      </c>
      <c r="K444" s="77">
        <v>9</v>
      </c>
      <c r="L444" s="77">
        <v>387</v>
      </c>
      <c r="M444" s="77" t="s">
        <v>94</v>
      </c>
      <c r="N444" s="77" t="s">
        <v>94</v>
      </c>
      <c r="O444" s="77" t="s">
        <v>94</v>
      </c>
      <c r="P444" s="77" t="s">
        <v>94</v>
      </c>
    </row>
    <row r="445" spans="1:16" ht="13.5" hidden="1" customHeight="1" x14ac:dyDescent="0.2">
      <c r="A445" s="70"/>
      <c r="B445" s="70"/>
      <c r="C445" s="70" t="s">
        <v>926</v>
      </c>
      <c r="D445" s="71" t="s">
        <v>927</v>
      </c>
      <c r="E445" s="76">
        <v>20</v>
      </c>
      <c r="F445" s="77">
        <v>1001</v>
      </c>
      <c r="G445" s="77" t="s">
        <v>94</v>
      </c>
      <c r="H445" s="77" t="s">
        <v>97</v>
      </c>
      <c r="I445" s="77" t="s">
        <v>94</v>
      </c>
      <c r="J445" s="77" t="s">
        <v>97</v>
      </c>
      <c r="K445" s="77">
        <v>20</v>
      </c>
      <c r="L445" s="77">
        <v>1001</v>
      </c>
      <c r="M445" s="77">
        <v>1</v>
      </c>
      <c r="N445" s="77">
        <v>7</v>
      </c>
      <c r="O445" s="77" t="s">
        <v>94</v>
      </c>
      <c r="P445" s="77" t="s">
        <v>94</v>
      </c>
    </row>
    <row r="446" spans="1:16" ht="13.5" hidden="1" customHeight="1" x14ac:dyDescent="0.2">
      <c r="A446" s="70"/>
      <c r="B446" s="70"/>
      <c r="C446" s="70" t="s">
        <v>928</v>
      </c>
      <c r="D446" s="71" t="s">
        <v>929</v>
      </c>
      <c r="E446" s="76">
        <v>10</v>
      </c>
      <c r="F446" s="77">
        <v>187</v>
      </c>
      <c r="G446" s="77" t="s">
        <v>94</v>
      </c>
      <c r="H446" s="77" t="s">
        <v>97</v>
      </c>
      <c r="I446" s="77">
        <v>1</v>
      </c>
      <c r="J446" s="77">
        <v>9</v>
      </c>
      <c r="K446" s="77">
        <v>10</v>
      </c>
      <c r="L446" s="77">
        <v>196</v>
      </c>
      <c r="M446" s="77">
        <v>1</v>
      </c>
      <c r="N446" s="77">
        <v>63</v>
      </c>
      <c r="O446" s="77" t="s">
        <v>94</v>
      </c>
      <c r="P446" s="77" t="s">
        <v>94</v>
      </c>
    </row>
    <row r="447" spans="1:16" ht="13.5" hidden="1" customHeight="1" x14ac:dyDescent="0.2">
      <c r="A447" s="70"/>
      <c r="B447" s="70"/>
      <c r="C447" s="70" t="s">
        <v>930</v>
      </c>
      <c r="D447" s="71" t="s">
        <v>931</v>
      </c>
      <c r="E447" s="76">
        <v>27</v>
      </c>
      <c r="F447" s="77">
        <v>493</v>
      </c>
      <c r="G447" s="77" t="s">
        <v>94</v>
      </c>
      <c r="H447" s="77" t="s">
        <v>97</v>
      </c>
      <c r="I447" s="77">
        <v>1</v>
      </c>
      <c r="J447" s="77">
        <v>174</v>
      </c>
      <c r="K447" s="77">
        <v>27</v>
      </c>
      <c r="L447" s="77">
        <v>667</v>
      </c>
      <c r="M447" s="77">
        <v>8</v>
      </c>
      <c r="N447" s="77">
        <v>66</v>
      </c>
      <c r="O447" s="77" t="s">
        <v>94</v>
      </c>
      <c r="P447" s="77" t="s">
        <v>94</v>
      </c>
    </row>
    <row r="448" spans="1:16" ht="13.5" hidden="1" customHeight="1" x14ac:dyDescent="0.2">
      <c r="A448" s="70"/>
      <c r="B448" s="70"/>
      <c r="C448" s="70" t="s">
        <v>932</v>
      </c>
      <c r="D448" s="71" t="s">
        <v>933</v>
      </c>
      <c r="E448" s="76">
        <v>4</v>
      </c>
      <c r="F448" s="77">
        <v>45</v>
      </c>
      <c r="G448" s="77" t="s">
        <v>94</v>
      </c>
      <c r="H448" s="77" t="s">
        <v>97</v>
      </c>
      <c r="I448" s="77" t="s">
        <v>94</v>
      </c>
      <c r="J448" s="77" t="s">
        <v>97</v>
      </c>
      <c r="K448" s="77">
        <v>4</v>
      </c>
      <c r="L448" s="77">
        <v>45</v>
      </c>
      <c r="M448" s="77">
        <v>1</v>
      </c>
      <c r="N448" s="77">
        <v>3</v>
      </c>
      <c r="O448" s="77" t="s">
        <v>94</v>
      </c>
      <c r="P448" s="77" t="s">
        <v>94</v>
      </c>
    </row>
    <row r="449" spans="1:16" ht="13.5" hidden="1" customHeight="1" x14ac:dyDescent="0.2">
      <c r="A449" s="70"/>
      <c r="B449" s="183" t="s">
        <v>934</v>
      </c>
      <c r="C449" s="183"/>
      <c r="D449" s="71" t="s">
        <v>935</v>
      </c>
      <c r="E449" s="76">
        <v>46</v>
      </c>
      <c r="F449" s="77">
        <v>1627</v>
      </c>
      <c r="G449" s="77">
        <v>2</v>
      </c>
      <c r="H449" s="77">
        <v>9</v>
      </c>
      <c r="I449" s="77">
        <v>5</v>
      </c>
      <c r="J449" s="77">
        <v>190</v>
      </c>
      <c r="K449" s="77">
        <v>46</v>
      </c>
      <c r="L449" s="77">
        <v>1808</v>
      </c>
      <c r="M449" s="77">
        <v>12</v>
      </c>
      <c r="N449" s="77">
        <v>520</v>
      </c>
      <c r="O449" s="77">
        <v>2</v>
      </c>
      <c r="P449" s="77">
        <v>6111</v>
      </c>
    </row>
    <row r="450" spans="1:16" ht="13.5" hidden="1" customHeight="1" x14ac:dyDescent="0.2">
      <c r="A450" s="70"/>
      <c r="B450" s="70"/>
      <c r="C450" s="70" t="s">
        <v>936</v>
      </c>
      <c r="D450" s="71" t="s">
        <v>937</v>
      </c>
      <c r="E450" s="76">
        <v>3</v>
      </c>
      <c r="F450" s="77">
        <v>360</v>
      </c>
      <c r="G450" s="77" t="s">
        <v>94</v>
      </c>
      <c r="H450" s="77" t="s">
        <v>97</v>
      </c>
      <c r="I450" s="77" t="s">
        <v>94</v>
      </c>
      <c r="J450" s="77" t="s">
        <v>97</v>
      </c>
      <c r="K450" s="77">
        <v>3</v>
      </c>
      <c r="L450" s="77">
        <v>360</v>
      </c>
      <c r="M450" s="77">
        <v>1</v>
      </c>
      <c r="N450" s="77">
        <v>153</v>
      </c>
      <c r="O450" s="77" t="s">
        <v>94</v>
      </c>
      <c r="P450" s="77" t="s">
        <v>94</v>
      </c>
    </row>
    <row r="451" spans="1:16" ht="13.5" hidden="1" customHeight="1" x14ac:dyDescent="0.2">
      <c r="A451" s="70"/>
      <c r="B451" s="70"/>
      <c r="C451" s="70" t="s">
        <v>938</v>
      </c>
      <c r="D451" s="71" t="s">
        <v>939</v>
      </c>
      <c r="E451" s="76">
        <v>7</v>
      </c>
      <c r="F451" s="77">
        <v>52</v>
      </c>
      <c r="G451" s="77">
        <v>1</v>
      </c>
      <c r="H451" s="77">
        <v>5</v>
      </c>
      <c r="I451" s="77" t="s">
        <v>94</v>
      </c>
      <c r="J451" s="77" t="s">
        <v>97</v>
      </c>
      <c r="K451" s="77">
        <v>7</v>
      </c>
      <c r="L451" s="77">
        <v>48</v>
      </c>
      <c r="M451" s="77">
        <v>1</v>
      </c>
      <c r="N451" s="77">
        <v>1</v>
      </c>
      <c r="O451" s="77" t="s">
        <v>94</v>
      </c>
      <c r="P451" s="77" t="s">
        <v>94</v>
      </c>
    </row>
    <row r="452" spans="1:16" ht="13.5" hidden="1" customHeight="1" x14ac:dyDescent="0.2">
      <c r="A452" s="70"/>
      <c r="B452" s="70"/>
      <c r="C452" s="70" t="s">
        <v>940</v>
      </c>
      <c r="D452" s="71" t="s">
        <v>941</v>
      </c>
      <c r="E452" s="76">
        <v>5</v>
      </c>
      <c r="F452" s="77">
        <v>78</v>
      </c>
      <c r="G452" s="77" t="s">
        <v>94</v>
      </c>
      <c r="H452" s="77" t="s">
        <v>97</v>
      </c>
      <c r="I452" s="77">
        <v>4</v>
      </c>
      <c r="J452" s="77">
        <v>17</v>
      </c>
      <c r="K452" s="77">
        <v>5</v>
      </c>
      <c r="L452" s="77">
        <v>94</v>
      </c>
      <c r="M452" s="77" t="s">
        <v>94</v>
      </c>
      <c r="N452" s="77" t="s">
        <v>94</v>
      </c>
      <c r="O452" s="77" t="s">
        <v>94</v>
      </c>
      <c r="P452" s="77" t="s">
        <v>94</v>
      </c>
    </row>
    <row r="453" spans="1:16" ht="13.5" hidden="1" customHeight="1" x14ac:dyDescent="0.2">
      <c r="A453" s="70"/>
      <c r="B453" s="70"/>
      <c r="C453" s="70" t="s">
        <v>942</v>
      </c>
      <c r="D453" s="71" t="s">
        <v>943</v>
      </c>
      <c r="E453" s="76">
        <v>17</v>
      </c>
      <c r="F453" s="77">
        <v>990</v>
      </c>
      <c r="G453" s="77" t="s">
        <v>94</v>
      </c>
      <c r="H453" s="77" t="s">
        <v>97</v>
      </c>
      <c r="I453" s="77">
        <v>1</v>
      </c>
      <c r="J453" s="77">
        <v>174</v>
      </c>
      <c r="K453" s="77">
        <v>17</v>
      </c>
      <c r="L453" s="77">
        <v>1164</v>
      </c>
      <c r="M453" s="77">
        <v>7</v>
      </c>
      <c r="N453" s="77">
        <v>339</v>
      </c>
      <c r="O453" s="77">
        <v>1</v>
      </c>
      <c r="P453" s="77">
        <v>6106</v>
      </c>
    </row>
    <row r="454" spans="1:16" ht="13.5" hidden="1" customHeight="1" x14ac:dyDescent="0.2">
      <c r="A454" s="70"/>
      <c r="B454" s="70"/>
      <c r="C454" s="70" t="s">
        <v>944</v>
      </c>
      <c r="D454" s="71" t="s">
        <v>945</v>
      </c>
      <c r="E454" s="76">
        <v>6</v>
      </c>
      <c r="F454" s="77">
        <v>104</v>
      </c>
      <c r="G454" s="77">
        <v>1</v>
      </c>
      <c r="H454" s="77">
        <v>4</v>
      </c>
      <c r="I454" s="77" t="s">
        <v>94</v>
      </c>
      <c r="J454" s="77" t="s">
        <v>97</v>
      </c>
      <c r="K454" s="77">
        <v>6</v>
      </c>
      <c r="L454" s="77">
        <v>100</v>
      </c>
      <c r="M454" s="77">
        <v>2</v>
      </c>
      <c r="N454" s="77">
        <v>26</v>
      </c>
      <c r="O454" s="77" t="s">
        <v>94</v>
      </c>
      <c r="P454" s="77" t="s">
        <v>94</v>
      </c>
    </row>
    <row r="455" spans="1:16" ht="13.5" hidden="1" customHeight="1" x14ac:dyDescent="0.2">
      <c r="A455" s="79"/>
      <c r="B455" s="79"/>
      <c r="C455" s="79" t="s">
        <v>946</v>
      </c>
      <c r="D455" s="80" t="s">
        <v>947</v>
      </c>
      <c r="E455" s="81">
        <v>8</v>
      </c>
      <c r="F455" s="82">
        <v>43</v>
      </c>
      <c r="G455" s="82" t="s">
        <v>94</v>
      </c>
      <c r="H455" s="82" t="s">
        <v>97</v>
      </c>
      <c r="I455" s="82" t="s">
        <v>94</v>
      </c>
      <c r="J455" s="82" t="s">
        <v>97</v>
      </c>
      <c r="K455" s="82">
        <v>8</v>
      </c>
      <c r="L455" s="82">
        <v>43</v>
      </c>
      <c r="M455" s="82">
        <v>1</v>
      </c>
      <c r="N455" s="82">
        <v>1</v>
      </c>
      <c r="O455" s="82">
        <v>1</v>
      </c>
      <c r="P455" s="82">
        <v>6</v>
      </c>
    </row>
  </sheetData>
  <mergeCells count="78">
    <mergeCell ref="M6:N9"/>
    <mergeCell ref="O6:P9"/>
    <mergeCell ref="E7:E11"/>
    <mergeCell ref="F7:F11"/>
    <mergeCell ref="G7:H7"/>
    <mergeCell ref="I7:I11"/>
    <mergeCell ref="N10:N11"/>
    <mergeCell ref="O10:O11"/>
    <mergeCell ref="P10:P11"/>
    <mergeCell ref="M10:M11"/>
    <mergeCell ref="B15:C15"/>
    <mergeCell ref="J7:J11"/>
    <mergeCell ref="K7:K11"/>
    <mergeCell ref="L7:L11"/>
    <mergeCell ref="G8:G11"/>
    <mergeCell ref="H8:H11"/>
    <mergeCell ref="A6:D11"/>
    <mergeCell ref="E6:H6"/>
    <mergeCell ref="I6:J6"/>
    <mergeCell ref="K6:L6"/>
    <mergeCell ref="A13:C13"/>
    <mergeCell ref="B14:C14"/>
    <mergeCell ref="B79:C79"/>
    <mergeCell ref="B21:C21"/>
    <mergeCell ref="B22:C22"/>
    <mergeCell ref="B23:C23"/>
    <mergeCell ref="B24:C24"/>
    <mergeCell ref="B25:C25"/>
    <mergeCell ref="B26:C26"/>
    <mergeCell ref="B34:C34"/>
    <mergeCell ref="B37:C37"/>
    <mergeCell ref="B45:C45"/>
    <mergeCell ref="B73:C73"/>
    <mergeCell ref="B74:C74"/>
    <mergeCell ref="B184:C184"/>
    <mergeCell ref="B84:C84"/>
    <mergeCell ref="B95:C95"/>
    <mergeCell ref="B96:C96"/>
    <mergeCell ref="B99:C99"/>
    <mergeCell ref="B103:C103"/>
    <mergeCell ref="B132:C132"/>
    <mergeCell ref="B148:C148"/>
    <mergeCell ref="B154:C154"/>
    <mergeCell ref="B161:C161"/>
    <mergeCell ref="B166:C166"/>
    <mergeCell ref="B176:C176"/>
    <mergeCell ref="B360:C360"/>
    <mergeCell ref="B188:C188"/>
    <mergeCell ref="B196:C196"/>
    <mergeCell ref="B204:C204"/>
    <mergeCell ref="B214:C214"/>
    <mergeCell ref="B234:C234"/>
    <mergeCell ref="B249:C249"/>
    <mergeCell ref="B275:C275"/>
    <mergeCell ref="B296:C296"/>
    <mergeCell ref="B309:C309"/>
    <mergeCell ref="B333:C333"/>
    <mergeCell ref="B350:C350"/>
    <mergeCell ref="A409:C409"/>
    <mergeCell ref="A376:C376"/>
    <mergeCell ref="B377:C377"/>
    <mergeCell ref="A380:C380"/>
    <mergeCell ref="B381:C381"/>
    <mergeCell ref="A387:C387"/>
    <mergeCell ref="B388:C388"/>
    <mergeCell ref="B392:C392"/>
    <mergeCell ref="A393:C393"/>
    <mergeCell ref="B394:C394"/>
    <mergeCell ref="B399:C399"/>
    <mergeCell ref="B403:C403"/>
    <mergeCell ref="B439:C439"/>
    <mergeCell ref="B449:C449"/>
    <mergeCell ref="B410:C410"/>
    <mergeCell ref="A415:C415"/>
    <mergeCell ref="B416:C416"/>
    <mergeCell ref="A422:C422"/>
    <mergeCell ref="B423:C423"/>
    <mergeCell ref="A438:C43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BA65-E24A-4D8E-9D5F-44CC786A24FB}">
  <dimension ref="B1:P68"/>
  <sheetViews>
    <sheetView workbookViewId="0">
      <pane xSplit="3" ySplit="4" topLeftCell="D27" activePane="bottomRight" state="frozen"/>
      <selection pane="topRight" activeCell="D1" sqref="D1"/>
      <selection pane="bottomLeft" activeCell="A5" sqref="A5"/>
      <selection pane="bottomRight" activeCell="E4" sqref="E4"/>
    </sheetView>
  </sheetViews>
  <sheetFormatPr defaultColWidth="7.9140625" defaultRowHeight="14" x14ac:dyDescent="0.2"/>
  <cols>
    <col min="1" max="2" width="5.1640625" style="86" customWidth="1"/>
    <col min="3" max="3" width="11.58203125" style="86" customWidth="1"/>
    <col min="4" max="5" width="17.08203125" style="86" customWidth="1"/>
    <col min="6" max="6" width="5.1640625" style="86" customWidth="1"/>
    <col min="7" max="7" width="9.75" style="86" customWidth="1"/>
    <col min="8" max="8" width="7.9140625" style="86"/>
    <col min="9" max="9" width="5.1640625" style="86" customWidth="1"/>
    <col min="10" max="10" width="11.58203125" style="86" customWidth="1"/>
    <col min="11" max="12" width="17.08203125" style="86" customWidth="1"/>
    <col min="13" max="13" width="5.1640625" style="86" customWidth="1"/>
    <col min="14" max="14" width="9.75" style="86" customWidth="1"/>
    <col min="15" max="15" width="7.9140625" style="86"/>
    <col min="16" max="16" width="9.75" style="86" customWidth="1"/>
    <col min="17" max="16384" width="7.9140625" style="86"/>
  </cols>
  <sheetData>
    <row r="1" spans="2:16" ht="18" customHeight="1" x14ac:dyDescent="0.2">
      <c r="B1" s="220" t="s">
        <v>949</v>
      </c>
      <c r="C1" s="221"/>
      <c r="D1" s="221"/>
    </row>
    <row r="2" spans="2:16" ht="18" customHeight="1" thickBot="1" x14ac:dyDescent="0.25">
      <c r="B2" s="222"/>
      <c r="C2" s="222"/>
      <c r="D2" s="222"/>
    </row>
    <row r="3" spans="2:16" ht="36" customHeight="1" x14ac:dyDescent="0.2">
      <c r="B3" s="223" t="s">
        <v>950</v>
      </c>
      <c r="C3" s="224"/>
      <c r="D3" s="227" t="s">
        <v>951</v>
      </c>
      <c r="E3" s="228"/>
      <c r="G3" s="216" t="s">
        <v>952</v>
      </c>
      <c r="I3" s="223" t="s">
        <v>950</v>
      </c>
      <c r="J3" s="224"/>
      <c r="K3" s="227" t="s">
        <v>953</v>
      </c>
      <c r="L3" s="228"/>
      <c r="N3" s="216" t="s">
        <v>954</v>
      </c>
      <c r="P3" s="216" t="s">
        <v>955</v>
      </c>
    </row>
    <row r="4" spans="2:16" ht="18" customHeight="1" thickBot="1" x14ac:dyDescent="0.25">
      <c r="B4" s="225"/>
      <c r="C4" s="226"/>
      <c r="D4" s="87" t="s">
        <v>956</v>
      </c>
      <c r="E4" s="88" t="s">
        <v>957</v>
      </c>
      <c r="G4" s="217"/>
      <c r="H4" s="89"/>
      <c r="I4" s="225"/>
      <c r="J4" s="226"/>
      <c r="K4" s="87" t="s">
        <v>956</v>
      </c>
      <c r="L4" s="88" t="s">
        <v>957</v>
      </c>
      <c r="N4" s="217"/>
      <c r="O4" s="89"/>
      <c r="P4" s="217"/>
    </row>
    <row r="5" spans="2:16" ht="18" customHeight="1" x14ac:dyDescent="0.2">
      <c r="B5" s="90">
        <v>1</v>
      </c>
      <c r="C5" s="91" t="s">
        <v>958</v>
      </c>
      <c r="D5" s="92">
        <v>1475341.77</v>
      </c>
      <c r="E5" s="93">
        <v>5538447</v>
      </c>
      <c r="F5" s="94"/>
      <c r="G5" s="95">
        <f>+D5/E5</f>
        <v>0.2663818521690286</v>
      </c>
      <c r="H5" s="96"/>
      <c r="I5" s="90">
        <v>1</v>
      </c>
      <c r="J5" s="91" t="s">
        <v>958</v>
      </c>
      <c r="K5" s="92">
        <v>1494391.63</v>
      </c>
      <c r="L5" s="93">
        <v>5542533.0299999993</v>
      </c>
      <c r="M5" s="94"/>
      <c r="N5" s="95">
        <f t="shared" ref="N5:N51" si="0">+K5/L5</f>
        <v>0.26962250326905135</v>
      </c>
      <c r="O5" s="96"/>
      <c r="P5" s="95">
        <f>+G5/N5</f>
        <v>0.9879807840193926</v>
      </c>
    </row>
    <row r="6" spans="2:16" ht="18" customHeight="1" x14ac:dyDescent="0.2">
      <c r="B6" s="97">
        <v>2</v>
      </c>
      <c r="C6" s="98" t="s">
        <v>959</v>
      </c>
      <c r="D6" s="99">
        <v>269437.81</v>
      </c>
      <c r="E6" s="100">
        <v>632805.34</v>
      </c>
      <c r="F6" s="101"/>
      <c r="G6" s="102">
        <f t="shared" ref="G6:G51" si="1">+D6/E6</f>
        <v>0.42578308520594976</v>
      </c>
      <c r="H6" s="96"/>
      <c r="I6" s="97">
        <v>2</v>
      </c>
      <c r="J6" s="98" t="s">
        <v>959</v>
      </c>
      <c r="K6" s="99">
        <v>272661.62</v>
      </c>
      <c r="L6" s="100">
        <v>634784.50000000012</v>
      </c>
      <c r="M6" s="101"/>
      <c r="N6" s="102">
        <f t="shared" si="0"/>
        <v>0.4295341489907204</v>
      </c>
      <c r="O6" s="96"/>
      <c r="P6" s="102">
        <f t="shared" ref="P6:P53" si="2">+G6/N6</f>
        <v>0.99126713488651708</v>
      </c>
    </row>
    <row r="7" spans="2:16" ht="18" customHeight="1" x14ac:dyDescent="0.2">
      <c r="B7" s="97">
        <v>3</v>
      </c>
      <c r="C7" s="98" t="s">
        <v>960</v>
      </c>
      <c r="D7" s="99">
        <v>488680.06</v>
      </c>
      <c r="E7" s="100">
        <v>1171445.6200000001</v>
      </c>
      <c r="F7" s="101"/>
      <c r="G7" s="102">
        <f t="shared" si="1"/>
        <v>0.41715983367627424</v>
      </c>
      <c r="H7" s="96"/>
      <c r="I7" s="97">
        <v>3</v>
      </c>
      <c r="J7" s="98" t="s">
        <v>960</v>
      </c>
      <c r="K7" s="99">
        <v>495222.67</v>
      </c>
      <c r="L7" s="100">
        <v>1172462.5899999999</v>
      </c>
      <c r="M7" s="101"/>
      <c r="N7" s="102">
        <f t="shared" si="0"/>
        <v>0.4223782270102111</v>
      </c>
      <c r="O7" s="96"/>
      <c r="P7" s="102">
        <f t="shared" si="2"/>
        <v>0.98764521227603264</v>
      </c>
    </row>
    <row r="8" spans="2:16" ht="18" customHeight="1" x14ac:dyDescent="0.2">
      <c r="B8" s="97">
        <v>4</v>
      </c>
      <c r="C8" s="98" t="s">
        <v>961</v>
      </c>
      <c r="D8" s="99">
        <v>198235.05</v>
      </c>
      <c r="E8" s="100">
        <v>417086.04</v>
      </c>
      <c r="F8" s="101"/>
      <c r="G8" s="102">
        <f t="shared" si="1"/>
        <v>0.47528574679699181</v>
      </c>
      <c r="H8" s="96"/>
      <c r="I8" s="97">
        <v>4</v>
      </c>
      <c r="J8" s="98" t="s">
        <v>961</v>
      </c>
      <c r="K8" s="99">
        <v>199676.86</v>
      </c>
      <c r="L8" s="100">
        <v>417923.77</v>
      </c>
      <c r="M8" s="101"/>
      <c r="N8" s="102">
        <f t="shared" si="0"/>
        <v>0.47778296984639085</v>
      </c>
      <c r="O8" s="96"/>
      <c r="P8" s="102">
        <f t="shared" si="2"/>
        <v>0.99477331088171284</v>
      </c>
    </row>
    <row r="9" spans="2:16" ht="18" customHeight="1" x14ac:dyDescent="0.2">
      <c r="B9" s="97">
        <v>5</v>
      </c>
      <c r="C9" s="98" t="s">
        <v>962</v>
      </c>
      <c r="D9" s="99">
        <v>409506.1</v>
      </c>
      <c r="E9" s="100">
        <v>839247.49</v>
      </c>
      <c r="F9" s="101"/>
      <c r="G9" s="102">
        <f t="shared" si="1"/>
        <v>0.48794438455812361</v>
      </c>
      <c r="H9" s="96"/>
      <c r="I9" s="97">
        <v>5</v>
      </c>
      <c r="J9" s="98" t="s">
        <v>962</v>
      </c>
      <c r="K9" s="99">
        <v>411620.94</v>
      </c>
      <c r="L9" s="100">
        <v>839535.85</v>
      </c>
      <c r="M9" s="101"/>
      <c r="N9" s="102">
        <f t="shared" si="0"/>
        <v>0.49029584621073657</v>
      </c>
      <c r="O9" s="96"/>
      <c r="P9" s="102">
        <f t="shared" si="2"/>
        <v>0.99520399434181162</v>
      </c>
    </row>
    <row r="10" spans="2:16" ht="18" customHeight="1" x14ac:dyDescent="0.2">
      <c r="B10" s="97">
        <v>6</v>
      </c>
      <c r="C10" s="98" t="s">
        <v>963</v>
      </c>
      <c r="D10" s="99">
        <v>185636.31</v>
      </c>
      <c r="E10" s="100">
        <v>669271.71</v>
      </c>
      <c r="F10" s="101"/>
      <c r="G10" s="102">
        <f t="shared" si="1"/>
        <v>0.27737062126830375</v>
      </c>
      <c r="H10" s="96"/>
      <c r="I10" s="97">
        <v>6</v>
      </c>
      <c r="J10" s="98" t="s">
        <v>963</v>
      </c>
      <c r="K10" s="99">
        <v>185727.02000000002</v>
      </c>
      <c r="L10" s="100">
        <v>668592.92000000016</v>
      </c>
      <c r="M10" s="101"/>
      <c r="N10" s="102">
        <f t="shared" si="0"/>
        <v>0.27778789521133423</v>
      </c>
      <c r="O10" s="96"/>
      <c r="P10" s="102">
        <f t="shared" si="2"/>
        <v>0.99849786851686595</v>
      </c>
    </row>
    <row r="11" spans="2:16" ht="18" customHeight="1" x14ac:dyDescent="0.2">
      <c r="B11" s="97">
        <v>7</v>
      </c>
      <c r="C11" s="98" t="s">
        <v>964</v>
      </c>
      <c r="D11" s="99">
        <v>341026.25</v>
      </c>
      <c r="E11" s="100">
        <v>973833.96</v>
      </c>
      <c r="F11" s="101"/>
      <c r="G11" s="102">
        <f t="shared" si="1"/>
        <v>0.35018931769436346</v>
      </c>
      <c r="H11" s="96"/>
      <c r="I11" s="97">
        <v>7</v>
      </c>
      <c r="J11" s="98" t="s">
        <v>964</v>
      </c>
      <c r="K11" s="99">
        <v>342625.23000000004</v>
      </c>
      <c r="L11" s="100">
        <v>975456.33</v>
      </c>
      <c r="M11" s="101"/>
      <c r="N11" s="102">
        <f t="shared" si="0"/>
        <v>0.35124609832610348</v>
      </c>
      <c r="O11" s="96"/>
      <c r="P11" s="102">
        <f t="shared" si="2"/>
        <v>0.99699133844681487</v>
      </c>
    </row>
    <row r="12" spans="2:16" ht="18" customHeight="1" x14ac:dyDescent="0.2">
      <c r="B12" s="97">
        <v>8</v>
      </c>
      <c r="C12" s="98" t="s">
        <v>965</v>
      </c>
      <c r="D12" s="99">
        <v>111105.62</v>
      </c>
      <c r="E12" s="100">
        <v>186781.28</v>
      </c>
      <c r="F12" s="101"/>
      <c r="G12" s="102">
        <f t="shared" si="1"/>
        <v>0.59484344469638495</v>
      </c>
      <c r="H12" s="96"/>
      <c r="I12" s="97">
        <v>8</v>
      </c>
      <c r="J12" s="98" t="s">
        <v>965</v>
      </c>
      <c r="K12" s="99">
        <v>111690.98999999999</v>
      </c>
      <c r="L12" s="100">
        <v>187508.24000000002</v>
      </c>
      <c r="M12" s="101"/>
      <c r="N12" s="102">
        <f t="shared" si="0"/>
        <v>0.59565910276796363</v>
      </c>
      <c r="O12" s="96"/>
      <c r="P12" s="102">
        <f t="shared" si="2"/>
        <v>0.99863066296177061</v>
      </c>
    </row>
    <row r="13" spans="2:16" ht="18" customHeight="1" x14ac:dyDescent="0.2">
      <c r="B13" s="97">
        <v>9</v>
      </c>
      <c r="C13" s="98" t="s">
        <v>966</v>
      </c>
      <c r="D13" s="99">
        <v>155946.23999999999</v>
      </c>
      <c r="E13" s="100">
        <v>349006.4</v>
      </c>
      <c r="F13" s="101"/>
      <c r="G13" s="102">
        <f t="shared" si="1"/>
        <v>0.44682916989487864</v>
      </c>
      <c r="H13" s="96"/>
      <c r="I13" s="97">
        <v>9</v>
      </c>
      <c r="J13" s="98" t="s">
        <v>966</v>
      </c>
      <c r="K13" s="99">
        <v>156282.40899999999</v>
      </c>
      <c r="L13" s="100">
        <v>350113.61800000002</v>
      </c>
      <c r="M13" s="101"/>
      <c r="N13" s="102">
        <f t="shared" si="0"/>
        <v>0.44637626463304259</v>
      </c>
      <c r="O13" s="96"/>
      <c r="P13" s="102">
        <f t="shared" si="2"/>
        <v>1.0010146266675009</v>
      </c>
    </row>
    <row r="14" spans="2:16" ht="18" customHeight="1" x14ac:dyDescent="0.2">
      <c r="B14" s="97">
        <v>10</v>
      </c>
      <c r="C14" s="98" t="s">
        <v>967</v>
      </c>
      <c r="D14" s="99">
        <v>176947.41</v>
      </c>
      <c r="E14" s="100">
        <v>423141.3</v>
      </c>
      <c r="F14" s="101"/>
      <c r="G14" s="102">
        <f t="shared" si="1"/>
        <v>0.41817570159187961</v>
      </c>
      <c r="H14" s="96"/>
      <c r="I14" s="97">
        <v>10</v>
      </c>
      <c r="J14" s="98" t="s">
        <v>967</v>
      </c>
      <c r="K14" s="99">
        <v>178178.74</v>
      </c>
      <c r="L14" s="100">
        <v>424170.79</v>
      </c>
      <c r="M14" s="101"/>
      <c r="N14" s="102">
        <f t="shared" si="0"/>
        <v>0.42006367293702612</v>
      </c>
      <c r="O14" s="96"/>
      <c r="P14" s="102">
        <f t="shared" si="2"/>
        <v>0.99550551150508659</v>
      </c>
    </row>
    <row r="15" spans="2:16" ht="18" customHeight="1" x14ac:dyDescent="0.2">
      <c r="B15" s="97">
        <v>11</v>
      </c>
      <c r="C15" s="98" t="s">
        <v>968</v>
      </c>
      <c r="D15" s="99">
        <v>59234.7</v>
      </c>
      <c r="E15" s="100">
        <v>119778.97</v>
      </c>
      <c r="F15" s="101"/>
      <c r="G15" s="102">
        <f t="shared" si="1"/>
        <v>0.49453338929196</v>
      </c>
      <c r="H15" s="96"/>
      <c r="I15" s="97">
        <v>11</v>
      </c>
      <c r="J15" s="98" t="s">
        <v>968</v>
      </c>
      <c r="K15" s="99">
        <v>59859.950000000012</v>
      </c>
      <c r="L15" s="100">
        <v>121260.77000000002</v>
      </c>
      <c r="M15" s="101"/>
      <c r="N15" s="102">
        <f t="shared" si="0"/>
        <v>0.49364646125865769</v>
      </c>
      <c r="O15" s="96"/>
      <c r="P15" s="102">
        <f t="shared" si="2"/>
        <v>1.0017966867037615</v>
      </c>
    </row>
    <row r="16" spans="2:16" ht="18" customHeight="1" x14ac:dyDescent="0.2">
      <c r="B16" s="97">
        <v>12</v>
      </c>
      <c r="C16" s="98" t="s">
        <v>969</v>
      </c>
      <c r="D16" s="99">
        <v>61415.59</v>
      </c>
      <c r="E16" s="100">
        <v>157276.49</v>
      </c>
      <c r="F16" s="101"/>
      <c r="G16" s="102">
        <f t="shared" si="1"/>
        <v>0.39049440892278303</v>
      </c>
      <c r="H16" s="96"/>
      <c r="I16" s="97">
        <v>12</v>
      </c>
      <c r="J16" s="98" t="s">
        <v>969</v>
      </c>
      <c r="K16" s="99">
        <v>61486.67</v>
      </c>
      <c r="L16" s="100">
        <v>159465.4</v>
      </c>
      <c r="M16" s="101"/>
      <c r="N16" s="102">
        <f t="shared" si="0"/>
        <v>0.38558000669737763</v>
      </c>
      <c r="O16" s="96"/>
      <c r="P16" s="102">
        <f t="shared" si="2"/>
        <v>1.0127454799005242</v>
      </c>
    </row>
    <row r="17" spans="2:16" ht="18" customHeight="1" x14ac:dyDescent="0.2">
      <c r="B17" s="97">
        <v>13</v>
      </c>
      <c r="C17" s="98" t="s">
        <v>970</v>
      </c>
      <c r="D17" s="99">
        <v>35158.449999999997</v>
      </c>
      <c r="E17" s="100">
        <v>78927.11</v>
      </c>
      <c r="F17" s="101"/>
      <c r="G17" s="102">
        <f t="shared" si="1"/>
        <v>0.44545467330553468</v>
      </c>
      <c r="H17" s="96"/>
      <c r="I17" s="97">
        <v>13</v>
      </c>
      <c r="J17" s="98" t="s">
        <v>970</v>
      </c>
      <c r="K17" s="99">
        <v>35183.32</v>
      </c>
      <c r="L17" s="100">
        <v>79381.62000000001</v>
      </c>
      <c r="M17" s="101"/>
      <c r="N17" s="102">
        <f t="shared" si="0"/>
        <v>0.44321746016269253</v>
      </c>
      <c r="O17" s="96"/>
      <c r="P17" s="102">
        <f t="shared" si="2"/>
        <v>1.0050476647332913</v>
      </c>
    </row>
    <row r="18" spans="2:16" ht="18" customHeight="1" x14ac:dyDescent="0.2">
      <c r="B18" s="97">
        <v>14</v>
      </c>
      <c r="C18" s="98" t="s">
        <v>971</v>
      </c>
      <c r="D18" s="99">
        <v>36494.620000000003</v>
      </c>
      <c r="E18" s="100">
        <v>94694.83</v>
      </c>
      <c r="F18" s="101"/>
      <c r="G18" s="102">
        <f t="shared" si="1"/>
        <v>0.38539189520695061</v>
      </c>
      <c r="H18" s="96"/>
      <c r="I18" s="97">
        <v>14</v>
      </c>
      <c r="J18" s="98" t="s">
        <v>971</v>
      </c>
      <c r="K18" s="99">
        <v>36318.19</v>
      </c>
      <c r="L18" s="100">
        <v>94915.34</v>
      </c>
      <c r="M18" s="101"/>
      <c r="N18" s="102">
        <f t="shared" si="0"/>
        <v>0.38263772747376773</v>
      </c>
      <c r="O18" s="96"/>
      <c r="P18" s="102">
        <f t="shared" si="2"/>
        <v>1.007197846776287</v>
      </c>
    </row>
    <row r="19" spans="2:16" ht="18" customHeight="1" x14ac:dyDescent="0.2">
      <c r="B19" s="97">
        <v>15</v>
      </c>
      <c r="C19" s="98" t="s">
        <v>972</v>
      </c>
      <c r="D19" s="99">
        <v>161992.87</v>
      </c>
      <c r="E19" s="100">
        <v>855158.55</v>
      </c>
      <c r="F19" s="101"/>
      <c r="G19" s="102">
        <f t="shared" si="1"/>
        <v>0.18943021735560031</v>
      </c>
      <c r="H19" s="96"/>
      <c r="I19" s="97">
        <v>15</v>
      </c>
      <c r="J19" s="98" t="s">
        <v>972</v>
      </c>
      <c r="K19" s="99">
        <v>163176.77629999985</v>
      </c>
      <c r="L19" s="100">
        <v>856935.31590000005</v>
      </c>
      <c r="M19" s="101"/>
      <c r="N19" s="102">
        <f t="shared" si="0"/>
        <v>0.19041901211484408</v>
      </c>
      <c r="O19" s="96"/>
      <c r="P19" s="102">
        <f t="shared" si="2"/>
        <v>0.99480726872667835</v>
      </c>
    </row>
    <row r="20" spans="2:16" ht="18" customHeight="1" x14ac:dyDescent="0.2">
      <c r="B20" s="97">
        <v>16</v>
      </c>
      <c r="C20" s="98" t="s">
        <v>973</v>
      </c>
      <c r="D20" s="99">
        <v>54513.24</v>
      </c>
      <c r="E20" s="100">
        <v>284994.03000000003</v>
      </c>
      <c r="F20" s="101"/>
      <c r="G20" s="102">
        <f t="shared" si="1"/>
        <v>0.19127853309769327</v>
      </c>
      <c r="H20" s="96"/>
      <c r="I20" s="97">
        <v>16</v>
      </c>
      <c r="J20" s="98" t="s">
        <v>973</v>
      </c>
      <c r="K20" s="99">
        <v>53490.600000000013</v>
      </c>
      <c r="L20" s="100">
        <v>283981.52</v>
      </c>
      <c r="M20" s="101"/>
      <c r="N20" s="102">
        <f t="shared" si="0"/>
        <v>0.18835943972692312</v>
      </c>
      <c r="O20" s="96"/>
      <c r="P20" s="102">
        <f t="shared" si="2"/>
        <v>1.0154974625906839</v>
      </c>
    </row>
    <row r="21" spans="2:16" ht="18" customHeight="1" x14ac:dyDescent="0.2">
      <c r="B21" s="97">
        <v>17</v>
      </c>
      <c r="C21" s="98" t="s">
        <v>974</v>
      </c>
      <c r="D21" s="99">
        <v>101645.16</v>
      </c>
      <c r="E21" s="100">
        <v>286045.55</v>
      </c>
      <c r="F21" s="101"/>
      <c r="G21" s="102">
        <f t="shared" si="1"/>
        <v>0.3553460628910326</v>
      </c>
      <c r="H21" s="96"/>
      <c r="I21" s="97">
        <v>17</v>
      </c>
      <c r="J21" s="98" t="s">
        <v>974</v>
      </c>
      <c r="K21" s="99">
        <v>101878.90999999999</v>
      </c>
      <c r="L21" s="100">
        <v>286412.62000000005</v>
      </c>
      <c r="M21" s="101"/>
      <c r="N21" s="102">
        <f t="shared" si="0"/>
        <v>0.35570677716645299</v>
      </c>
      <c r="O21" s="96"/>
      <c r="P21" s="102">
        <f t="shared" si="2"/>
        <v>0.99898592239851647</v>
      </c>
    </row>
    <row r="22" spans="2:16" ht="18" customHeight="1" x14ac:dyDescent="0.2">
      <c r="B22" s="97">
        <v>18</v>
      </c>
      <c r="C22" s="98" t="s">
        <v>975</v>
      </c>
      <c r="D22" s="99">
        <v>124399.09</v>
      </c>
      <c r="E22" s="100">
        <v>312024.75</v>
      </c>
      <c r="F22" s="101"/>
      <c r="G22" s="102">
        <f t="shared" si="1"/>
        <v>0.39868340572342414</v>
      </c>
      <c r="H22" s="96"/>
      <c r="I22" s="97">
        <v>18</v>
      </c>
      <c r="J22" s="98" t="s">
        <v>975</v>
      </c>
      <c r="K22" s="99">
        <v>125361.28000000001</v>
      </c>
      <c r="L22" s="100">
        <v>312312.55000000005</v>
      </c>
      <c r="M22" s="101"/>
      <c r="N22" s="102">
        <f t="shared" si="0"/>
        <v>0.40139686989843987</v>
      </c>
      <c r="O22" s="96"/>
      <c r="P22" s="102">
        <f t="shared" si="2"/>
        <v>0.99323994684935568</v>
      </c>
    </row>
    <row r="23" spans="2:16" ht="18" customHeight="1" x14ac:dyDescent="0.2">
      <c r="B23" s="97">
        <v>19</v>
      </c>
      <c r="C23" s="98" t="s">
        <v>976</v>
      </c>
      <c r="D23" s="99">
        <v>153541.45000000001</v>
      </c>
      <c r="E23" s="100">
        <v>347781.13</v>
      </c>
      <c r="F23" s="101"/>
      <c r="G23" s="102">
        <f t="shared" si="1"/>
        <v>0.44148873172043579</v>
      </c>
      <c r="H23" s="96"/>
      <c r="I23" s="97">
        <v>19</v>
      </c>
      <c r="J23" s="98" t="s">
        <v>976</v>
      </c>
      <c r="K23" s="99">
        <v>153483.970275</v>
      </c>
      <c r="L23" s="100">
        <v>347689.28490300005</v>
      </c>
      <c r="M23" s="101"/>
      <c r="N23" s="102">
        <f t="shared" si="0"/>
        <v>0.44144003551279892</v>
      </c>
      <c r="O23" s="96"/>
      <c r="P23" s="102">
        <f t="shared" si="2"/>
        <v>1.0001103121686286</v>
      </c>
    </row>
    <row r="24" spans="2:16" ht="18" customHeight="1" x14ac:dyDescent="0.2">
      <c r="B24" s="97">
        <v>20</v>
      </c>
      <c r="C24" s="98" t="s">
        <v>977</v>
      </c>
      <c r="D24" s="99">
        <v>444655.38</v>
      </c>
      <c r="E24" s="100">
        <v>1068635.99</v>
      </c>
      <c r="F24" s="101"/>
      <c r="G24" s="102">
        <f t="shared" si="1"/>
        <v>0.41609620503236094</v>
      </c>
      <c r="H24" s="96"/>
      <c r="I24" s="97">
        <v>20</v>
      </c>
      <c r="J24" s="98" t="s">
        <v>977</v>
      </c>
      <c r="K24" s="99">
        <v>445477.04000000004</v>
      </c>
      <c r="L24" s="100">
        <v>1069672.6100000001</v>
      </c>
      <c r="M24" s="101"/>
      <c r="N24" s="102">
        <f t="shared" si="0"/>
        <v>0.41646110766545663</v>
      </c>
      <c r="O24" s="96"/>
      <c r="P24" s="102">
        <f t="shared" si="2"/>
        <v>0.99912380141535617</v>
      </c>
    </row>
    <row r="25" spans="2:16" ht="18" customHeight="1" x14ac:dyDescent="0.2">
      <c r="B25" s="97">
        <v>21</v>
      </c>
      <c r="C25" s="98" t="s">
        <v>978</v>
      </c>
      <c r="D25" s="99">
        <v>384573.67</v>
      </c>
      <c r="E25" s="100">
        <v>861978.13</v>
      </c>
      <c r="F25" s="101"/>
      <c r="G25" s="102">
        <f t="shared" si="1"/>
        <v>0.44615246792862362</v>
      </c>
      <c r="H25" s="96"/>
      <c r="I25" s="97">
        <v>21</v>
      </c>
      <c r="J25" s="98" t="s">
        <v>978</v>
      </c>
      <c r="K25" s="99">
        <v>384870.13999999996</v>
      </c>
      <c r="L25" s="100">
        <v>861636.49</v>
      </c>
      <c r="M25" s="101"/>
      <c r="N25" s="102">
        <f t="shared" si="0"/>
        <v>0.44667344578222301</v>
      </c>
      <c r="O25" s="96"/>
      <c r="P25" s="102">
        <f t="shared" si="2"/>
        <v>0.99883364937289465</v>
      </c>
    </row>
    <row r="26" spans="2:16" ht="18" customHeight="1" x14ac:dyDescent="0.2">
      <c r="B26" s="97">
        <v>22</v>
      </c>
      <c r="C26" s="98" t="s">
        <v>979</v>
      </c>
      <c r="D26" s="99">
        <v>280434.64</v>
      </c>
      <c r="E26" s="100">
        <v>497122.73</v>
      </c>
      <c r="F26" s="101"/>
      <c r="G26" s="102">
        <f t="shared" si="1"/>
        <v>0.56411550523952103</v>
      </c>
      <c r="H26" s="96"/>
      <c r="I26" s="97">
        <v>22</v>
      </c>
      <c r="J26" s="98" t="s">
        <v>979</v>
      </c>
      <c r="K26" s="99">
        <v>282777.49999999994</v>
      </c>
      <c r="L26" s="100">
        <v>501007.27999999997</v>
      </c>
      <c r="M26" s="101"/>
      <c r="N26" s="102">
        <f t="shared" si="0"/>
        <v>0.56441794618233887</v>
      </c>
      <c r="O26" s="96"/>
      <c r="P26" s="102">
        <f t="shared" si="2"/>
        <v>0.99946415427634161</v>
      </c>
    </row>
    <row r="27" spans="2:16" ht="18" customHeight="1" x14ac:dyDescent="0.2">
      <c r="B27" s="97">
        <v>23</v>
      </c>
      <c r="C27" s="98" t="s">
        <v>980</v>
      </c>
      <c r="D27" s="99">
        <v>140381.37</v>
      </c>
      <c r="E27" s="100">
        <v>218152.5</v>
      </c>
      <c r="F27" s="101"/>
      <c r="G27" s="102">
        <f t="shared" si="1"/>
        <v>0.64350108295802244</v>
      </c>
      <c r="H27" s="96"/>
      <c r="I27" s="97">
        <v>23</v>
      </c>
      <c r="J27" s="98" t="s">
        <v>980</v>
      </c>
      <c r="K27" s="99">
        <v>141184.98000000001</v>
      </c>
      <c r="L27" s="100">
        <v>219034.89</v>
      </c>
      <c r="M27" s="101"/>
      <c r="N27" s="102">
        <f t="shared" si="0"/>
        <v>0.64457758305080981</v>
      </c>
      <c r="O27" s="96"/>
      <c r="P27" s="102">
        <f t="shared" si="2"/>
        <v>0.99832991385196446</v>
      </c>
    </row>
    <row r="28" spans="2:16" ht="18" customHeight="1" x14ac:dyDescent="0.2">
      <c r="B28" s="97">
        <v>24</v>
      </c>
      <c r="C28" s="98" t="s">
        <v>981</v>
      </c>
      <c r="D28" s="99">
        <v>229968.97</v>
      </c>
      <c r="E28" s="100">
        <v>372229.86</v>
      </c>
      <c r="F28" s="101"/>
      <c r="G28" s="102">
        <f t="shared" si="1"/>
        <v>0.61781440639931473</v>
      </c>
      <c r="H28" s="96"/>
      <c r="I28" s="97">
        <v>24</v>
      </c>
      <c r="J28" s="98" t="s">
        <v>981</v>
      </c>
      <c r="K28" s="99">
        <v>230317.53</v>
      </c>
      <c r="L28" s="100">
        <v>372599.76999999996</v>
      </c>
      <c r="M28" s="101"/>
      <c r="N28" s="102">
        <f t="shared" si="0"/>
        <v>0.6181365329345212</v>
      </c>
      <c r="O28" s="96"/>
      <c r="P28" s="102">
        <f t="shared" si="2"/>
        <v>0.99947887478244135</v>
      </c>
    </row>
    <row r="29" spans="2:16" ht="18" customHeight="1" x14ac:dyDescent="0.2">
      <c r="B29" s="97">
        <v>25</v>
      </c>
      <c r="C29" s="98" t="s">
        <v>982</v>
      </c>
      <c r="D29" s="99">
        <v>84909.83</v>
      </c>
      <c r="E29" s="100">
        <v>202890.38</v>
      </c>
      <c r="F29" s="101"/>
      <c r="G29" s="102">
        <f t="shared" si="1"/>
        <v>0.41850101517873839</v>
      </c>
      <c r="H29" s="96"/>
      <c r="I29" s="97">
        <v>25</v>
      </c>
      <c r="J29" s="98" t="s">
        <v>982</v>
      </c>
      <c r="K29" s="99">
        <v>84979.582692000011</v>
      </c>
      <c r="L29" s="100">
        <v>204250.02369200002</v>
      </c>
      <c r="M29" s="101"/>
      <c r="N29" s="102">
        <f t="shared" si="0"/>
        <v>0.4160566601458292</v>
      </c>
      <c r="O29" s="96"/>
      <c r="P29" s="102">
        <f t="shared" si="2"/>
        <v>1.0058750532488832</v>
      </c>
    </row>
    <row r="30" spans="2:16" ht="18" customHeight="1" x14ac:dyDescent="0.2">
      <c r="B30" s="97">
        <v>26</v>
      </c>
      <c r="C30" s="98" t="s">
        <v>983</v>
      </c>
      <c r="D30" s="99">
        <v>131590.73000000001</v>
      </c>
      <c r="E30" s="100">
        <v>342300.12</v>
      </c>
      <c r="F30" s="101"/>
      <c r="G30" s="102">
        <f t="shared" si="1"/>
        <v>0.38443086143235944</v>
      </c>
      <c r="H30" s="96"/>
      <c r="I30" s="97">
        <v>26</v>
      </c>
      <c r="J30" s="98" t="s">
        <v>983</v>
      </c>
      <c r="K30" s="99">
        <v>131478.79</v>
      </c>
      <c r="L30" s="100">
        <v>342603.86000000004</v>
      </c>
      <c r="M30" s="101"/>
      <c r="N30" s="102">
        <f t="shared" si="0"/>
        <v>0.3837633061110286</v>
      </c>
      <c r="O30" s="96"/>
      <c r="P30" s="102">
        <f t="shared" si="2"/>
        <v>1.0017394975254297</v>
      </c>
    </row>
    <row r="31" spans="2:16" ht="18" customHeight="1" x14ac:dyDescent="0.2">
      <c r="B31" s="97">
        <v>27</v>
      </c>
      <c r="C31" s="98" t="s">
        <v>984</v>
      </c>
      <c r="D31" s="99">
        <v>28140.11</v>
      </c>
      <c r="E31" s="100">
        <v>57220.04</v>
      </c>
      <c r="F31" s="101"/>
      <c r="G31" s="102">
        <f t="shared" si="1"/>
        <v>0.49178766739764601</v>
      </c>
      <c r="H31" s="96"/>
      <c r="I31" s="97">
        <v>27</v>
      </c>
      <c r="J31" s="98" t="s">
        <v>984</v>
      </c>
      <c r="K31" s="99">
        <v>28328.34</v>
      </c>
      <c r="L31" s="100">
        <v>57969.19</v>
      </c>
      <c r="M31" s="101"/>
      <c r="N31" s="102">
        <f t="shared" si="0"/>
        <v>0.4886792449575369</v>
      </c>
      <c r="O31" s="96"/>
      <c r="P31" s="102">
        <f t="shared" si="2"/>
        <v>1.0063608644569695</v>
      </c>
    </row>
    <row r="32" spans="2:16" ht="18" customHeight="1" x14ac:dyDescent="0.2">
      <c r="B32" s="116">
        <v>28</v>
      </c>
      <c r="C32" s="117" t="s">
        <v>91</v>
      </c>
      <c r="D32" s="118">
        <v>238169.98</v>
      </c>
      <c r="E32" s="119">
        <v>560005.85</v>
      </c>
      <c r="F32" s="120"/>
      <c r="G32" s="121">
        <f t="shared" si="1"/>
        <v>0.42529909285769074</v>
      </c>
      <c r="H32" s="96"/>
      <c r="I32" s="97">
        <v>28</v>
      </c>
      <c r="J32" s="98" t="s">
        <v>91</v>
      </c>
      <c r="K32" s="99">
        <v>240329.17</v>
      </c>
      <c r="L32" s="100">
        <v>560663.79999999993</v>
      </c>
      <c r="M32" s="101"/>
      <c r="N32" s="102">
        <f t="shared" si="0"/>
        <v>0.42865112746712031</v>
      </c>
      <c r="O32" s="96"/>
      <c r="P32" s="102">
        <f t="shared" si="2"/>
        <v>0.99218004014304928</v>
      </c>
    </row>
    <row r="33" spans="2:16" ht="18" customHeight="1" x14ac:dyDescent="0.2">
      <c r="B33" s="97">
        <v>29</v>
      </c>
      <c r="C33" s="98" t="s">
        <v>985</v>
      </c>
      <c r="D33" s="99">
        <v>172202.68</v>
      </c>
      <c r="E33" s="100">
        <v>283701.2</v>
      </c>
      <c r="F33" s="101"/>
      <c r="G33" s="102">
        <f t="shared" si="1"/>
        <v>0.60698608254036279</v>
      </c>
      <c r="H33" s="96"/>
      <c r="I33" s="97">
        <v>29</v>
      </c>
      <c r="J33" s="98" t="s">
        <v>985</v>
      </c>
      <c r="K33" s="99">
        <v>172548.66</v>
      </c>
      <c r="L33" s="100">
        <v>284791.03000000003</v>
      </c>
      <c r="M33" s="101"/>
      <c r="N33" s="102">
        <f t="shared" si="0"/>
        <v>0.60587814159736697</v>
      </c>
      <c r="O33" s="96"/>
      <c r="P33" s="102">
        <f t="shared" si="2"/>
        <v>1.0018286531018841</v>
      </c>
    </row>
    <row r="34" spans="2:16" ht="18" customHeight="1" x14ac:dyDescent="0.2">
      <c r="B34" s="97">
        <v>30</v>
      </c>
      <c r="C34" s="98" t="s">
        <v>986</v>
      </c>
      <c r="D34" s="99">
        <v>220320.22</v>
      </c>
      <c r="E34" s="100">
        <v>361328.44</v>
      </c>
      <c r="F34" s="101"/>
      <c r="G34" s="102">
        <f t="shared" si="1"/>
        <v>0.6097505637806977</v>
      </c>
      <c r="H34" s="96"/>
      <c r="I34" s="97">
        <v>30</v>
      </c>
      <c r="J34" s="98" t="s">
        <v>986</v>
      </c>
      <c r="K34" s="99">
        <v>219318.31</v>
      </c>
      <c r="L34" s="100">
        <v>363040.92692699993</v>
      </c>
      <c r="M34" s="101"/>
      <c r="N34" s="102">
        <f t="shared" si="0"/>
        <v>0.60411456046138956</v>
      </c>
      <c r="O34" s="96"/>
      <c r="P34" s="102">
        <f t="shared" si="2"/>
        <v>1.0093293618266768</v>
      </c>
    </row>
    <row r="35" spans="2:16" ht="18" customHeight="1" x14ac:dyDescent="0.2">
      <c r="B35" s="97">
        <v>31</v>
      </c>
      <c r="C35" s="98" t="s">
        <v>987</v>
      </c>
      <c r="D35" s="99">
        <v>140234.17000000001</v>
      </c>
      <c r="E35" s="100">
        <v>258987.71</v>
      </c>
      <c r="F35" s="101"/>
      <c r="G35" s="102">
        <f t="shared" si="1"/>
        <v>0.54147036552429462</v>
      </c>
      <c r="H35" s="96"/>
      <c r="I35" s="97">
        <v>31</v>
      </c>
      <c r="J35" s="98" t="s">
        <v>987</v>
      </c>
      <c r="K35" s="99">
        <v>140154.65000000002</v>
      </c>
      <c r="L35" s="100">
        <v>258925.66</v>
      </c>
      <c r="M35" s="101"/>
      <c r="N35" s="102">
        <f t="shared" si="0"/>
        <v>0.54129301051120238</v>
      </c>
      <c r="O35" s="96"/>
      <c r="P35" s="102">
        <f t="shared" si="2"/>
        <v>1.0003276506617456</v>
      </c>
    </row>
    <row r="36" spans="2:16" ht="18" customHeight="1" x14ac:dyDescent="0.2">
      <c r="B36" s="97">
        <v>32</v>
      </c>
      <c r="C36" s="98" t="s">
        <v>988</v>
      </c>
      <c r="D36" s="99">
        <v>205349.96</v>
      </c>
      <c r="E36" s="100">
        <v>524495.35</v>
      </c>
      <c r="F36" s="101"/>
      <c r="G36" s="102">
        <f t="shared" si="1"/>
        <v>0.39151912404943151</v>
      </c>
      <c r="H36" s="96"/>
      <c r="I36" s="97">
        <v>32</v>
      </c>
      <c r="J36" s="98" t="s">
        <v>988</v>
      </c>
      <c r="K36" s="99">
        <v>206234.37999999998</v>
      </c>
      <c r="L36" s="100">
        <v>525589.37999999989</v>
      </c>
      <c r="M36" s="101"/>
      <c r="N36" s="102">
        <f t="shared" si="0"/>
        <v>0.39238688574719682</v>
      </c>
      <c r="O36" s="96"/>
      <c r="P36" s="102">
        <f t="shared" si="2"/>
        <v>0.99778850484232451</v>
      </c>
    </row>
    <row r="37" spans="2:16" ht="18" customHeight="1" x14ac:dyDescent="0.2">
      <c r="B37" s="97">
        <v>33</v>
      </c>
      <c r="C37" s="98" t="s">
        <v>989</v>
      </c>
      <c r="D37" s="99">
        <v>205430.55</v>
      </c>
      <c r="E37" s="100">
        <v>483378.24</v>
      </c>
      <c r="F37" s="101"/>
      <c r="G37" s="102">
        <f t="shared" si="1"/>
        <v>0.424989238241258</v>
      </c>
      <c r="H37" s="96"/>
      <c r="I37" s="97">
        <v>33</v>
      </c>
      <c r="J37" s="98" t="s">
        <v>989</v>
      </c>
      <c r="K37" s="99">
        <v>200713.11000000002</v>
      </c>
      <c r="L37" s="100">
        <v>483808.45999999996</v>
      </c>
      <c r="M37" s="101"/>
      <c r="N37" s="102">
        <f t="shared" si="0"/>
        <v>0.4148606868098173</v>
      </c>
      <c r="O37" s="96"/>
      <c r="P37" s="102">
        <f t="shared" si="2"/>
        <v>1.0244143437868913</v>
      </c>
    </row>
    <row r="38" spans="2:16" ht="18" customHeight="1" x14ac:dyDescent="0.2">
      <c r="B38" s="97">
        <v>34</v>
      </c>
      <c r="C38" s="98" t="s">
        <v>990</v>
      </c>
      <c r="D38" s="99">
        <v>200926.04</v>
      </c>
      <c r="E38" s="100">
        <v>611222.29</v>
      </c>
      <c r="F38" s="101"/>
      <c r="G38" s="102">
        <f t="shared" si="1"/>
        <v>0.32872826022100732</v>
      </c>
      <c r="H38" s="96"/>
      <c r="I38" s="97">
        <v>34</v>
      </c>
      <c r="J38" s="98" t="s">
        <v>990</v>
      </c>
      <c r="K38" s="99">
        <v>200881.4</v>
      </c>
      <c r="L38" s="100">
        <v>612132.52114199998</v>
      </c>
      <c r="M38" s="101"/>
      <c r="N38" s="102">
        <f t="shared" si="0"/>
        <v>0.32816652123829959</v>
      </c>
      <c r="O38" s="96"/>
      <c r="P38" s="102">
        <f t="shared" si="2"/>
        <v>1.0017117498170991</v>
      </c>
    </row>
    <row r="39" spans="2:16" ht="18" customHeight="1" x14ac:dyDescent="0.2">
      <c r="B39" s="97">
        <v>35</v>
      </c>
      <c r="C39" s="98" t="s">
        <v>991</v>
      </c>
      <c r="D39" s="99">
        <v>195013.6</v>
      </c>
      <c r="E39" s="100">
        <v>436956.98</v>
      </c>
      <c r="F39" s="101"/>
      <c r="G39" s="102">
        <f t="shared" si="1"/>
        <v>0.44629931303534737</v>
      </c>
      <c r="H39" s="96"/>
      <c r="I39" s="97">
        <v>35</v>
      </c>
      <c r="J39" s="98" t="s">
        <v>991</v>
      </c>
      <c r="K39" s="99">
        <v>196259.77000000002</v>
      </c>
      <c r="L39" s="100">
        <v>437407</v>
      </c>
      <c r="M39" s="101"/>
      <c r="N39" s="102">
        <f t="shared" si="0"/>
        <v>0.44868913849115361</v>
      </c>
      <c r="O39" s="96"/>
      <c r="P39" s="102">
        <f t="shared" si="2"/>
        <v>0.9946737612953086</v>
      </c>
    </row>
    <row r="40" spans="2:16" ht="18" customHeight="1" x14ac:dyDescent="0.2">
      <c r="B40" s="97">
        <v>36</v>
      </c>
      <c r="C40" s="98" t="s">
        <v>992</v>
      </c>
      <c r="D40" s="99">
        <v>189684.51</v>
      </c>
      <c r="E40" s="100">
        <v>314829.48</v>
      </c>
      <c r="F40" s="101"/>
      <c r="G40" s="102">
        <f t="shared" si="1"/>
        <v>0.6024992005195956</v>
      </c>
      <c r="H40" s="96"/>
      <c r="I40" s="97">
        <v>36</v>
      </c>
      <c r="J40" s="98" t="s">
        <v>992</v>
      </c>
      <c r="K40" s="99">
        <v>191309.73</v>
      </c>
      <c r="L40" s="100">
        <v>313862.83999999997</v>
      </c>
      <c r="M40" s="101"/>
      <c r="N40" s="102">
        <f t="shared" si="0"/>
        <v>0.60953290934345727</v>
      </c>
      <c r="O40" s="96"/>
      <c r="P40" s="102">
        <f t="shared" si="2"/>
        <v>0.98846049373865985</v>
      </c>
    </row>
    <row r="41" spans="2:16" ht="18" customHeight="1" x14ac:dyDescent="0.2">
      <c r="B41" s="97">
        <v>37</v>
      </c>
      <c r="C41" s="98" t="s">
        <v>993</v>
      </c>
      <c r="D41" s="99">
        <v>23180.799999999999</v>
      </c>
      <c r="E41" s="100">
        <v>87514.21</v>
      </c>
      <c r="F41" s="101"/>
      <c r="G41" s="102">
        <f t="shared" si="1"/>
        <v>0.26488041199252094</v>
      </c>
      <c r="H41" s="96"/>
      <c r="I41" s="97">
        <v>37</v>
      </c>
      <c r="J41" s="98" t="s">
        <v>993</v>
      </c>
      <c r="K41" s="99">
        <v>23103.350000000002</v>
      </c>
      <c r="L41" s="100">
        <v>87577.36</v>
      </c>
      <c r="M41" s="101"/>
      <c r="N41" s="102">
        <f t="shared" si="0"/>
        <v>0.26380505189925801</v>
      </c>
      <c r="O41" s="96"/>
      <c r="P41" s="102">
        <f t="shared" si="2"/>
        <v>1.0040763438210183</v>
      </c>
    </row>
    <row r="42" spans="2:16" ht="18" customHeight="1" x14ac:dyDescent="0.2">
      <c r="B42" s="97">
        <v>38</v>
      </c>
      <c r="C42" s="98" t="s">
        <v>994</v>
      </c>
      <c r="D42" s="99">
        <v>244597.08</v>
      </c>
      <c r="E42" s="100">
        <v>401050.09</v>
      </c>
      <c r="F42" s="101"/>
      <c r="G42" s="102">
        <f t="shared" si="1"/>
        <v>0.60989159733139564</v>
      </c>
      <c r="H42" s="96"/>
      <c r="I42" s="97">
        <v>38</v>
      </c>
      <c r="J42" s="98" t="s">
        <v>994</v>
      </c>
      <c r="K42" s="99">
        <v>246092.65000000002</v>
      </c>
      <c r="L42" s="100">
        <v>401113.60000000003</v>
      </c>
      <c r="M42" s="101"/>
      <c r="N42" s="102">
        <f t="shared" si="0"/>
        <v>0.61352357536618052</v>
      </c>
      <c r="O42" s="96"/>
      <c r="P42" s="102">
        <f t="shared" si="2"/>
        <v>0.99408013289038299</v>
      </c>
    </row>
    <row r="43" spans="2:16" ht="18" customHeight="1" x14ac:dyDescent="0.2">
      <c r="B43" s="97">
        <v>39</v>
      </c>
      <c r="C43" s="98" t="s">
        <v>995</v>
      </c>
      <c r="D43" s="99">
        <v>387923.84</v>
      </c>
      <c r="E43" s="100">
        <v>595031.68000000005</v>
      </c>
      <c r="F43" s="101"/>
      <c r="G43" s="102">
        <f t="shared" si="1"/>
        <v>0.65193812873963286</v>
      </c>
      <c r="H43" s="96"/>
      <c r="I43" s="97">
        <v>39</v>
      </c>
      <c r="J43" s="98" t="s">
        <v>995</v>
      </c>
      <c r="K43" s="99">
        <v>389584.98</v>
      </c>
      <c r="L43" s="100">
        <v>596783.07000000007</v>
      </c>
      <c r="M43" s="101"/>
      <c r="N43" s="102">
        <f t="shared" si="0"/>
        <v>0.65280836468769121</v>
      </c>
      <c r="O43" s="96"/>
      <c r="P43" s="102">
        <f t="shared" si="2"/>
        <v>0.99866693505302329</v>
      </c>
    </row>
    <row r="44" spans="2:16" ht="18" customHeight="1" x14ac:dyDescent="0.2">
      <c r="B44" s="97">
        <v>40</v>
      </c>
      <c r="C44" s="98" t="s">
        <v>996</v>
      </c>
      <c r="D44" s="99">
        <v>140233.5</v>
      </c>
      <c r="E44" s="100">
        <v>222393.72</v>
      </c>
      <c r="F44" s="101"/>
      <c r="G44" s="102">
        <f t="shared" si="1"/>
        <v>0.63056411844722948</v>
      </c>
      <c r="H44" s="96"/>
      <c r="I44" s="97">
        <v>40</v>
      </c>
      <c r="J44" s="98" t="s">
        <v>996</v>
      </c>
      <c r="K44" s="99">
        <v>141883.30785072659</v>
      </c>
      <c r="L44" s="100">
        <v>221800.79000000452</v>
      </c>
      <c r="M44" s="101"/>
      <c r="N44" s="102">
        <f t="shared" si="0"/>
        <v>0.63968801847244861</v>
      </c>
      <c r="O44" s="96"/>
      <c r="P44" s="102">
        <f t="shared" si="2"/>
        <v>0.98573695338704848</v>
      </c>
    </row>
    <row r="45" spans="2:16" ht="18" customHeight="1" x14ac:dyDescent="0.2">
      <c r="B45" s="97">
        <v>41</v>
      </c>
      <c r="C45" s="98" t="s">
        <v>997</v>
      </c>
      <c r="D45" s="99">
        <v>73827.91</v>
      </c>
      <c r="E45" s="100">
        <v>110403.01</v>
      </c>
      <c r="F45" s="101"/>
      <c r="G45" s="102">
        <f t="shared" si="1"/>
        <v>0.66871283672428861</v>
      </c>
      <c r="H45" s="96"/>
      <c r="I45" s="97">
        <v>41</v>
      </c>
      <c r="J45" s="98" t="s">
        <v>997</v>
      </c>
      <c r="K45" s="99">
        <v>73753.12999999999</v>
      </c>
      <c r="L45" s="100">
        <v>111115.37</v>
      </c>
      <c r="M45" s="101"/>
      <c r="N45" s="102">
        <f t="shared" si="0"/>
        <v>0.66375272835792198</v>
      </c>
      <c r="O45" s="96"/>
      <c r="P45" s="102">
        <f t="shared" si="2"/>
        <v>1.0074728255786423</v>
      </c>
    </row>
    <row r="46" spans="2:16" ht="18" customHeight="1" x14ac:dyDescent="0.2">
      <c r="B46" s="97">
        <v>42</v>
      </c>
      <c r="C46" s="98" t="s">
        <v>998</v>
      </c>
      <c r="D46" s="99">
        <v>104590.8</v>
      </c>
      <c r="E46" s="100">
        <v>242595.48</v>
      </c>
      <c r="F46" s="101"/>
      <c r="G46" s="102">
        <f t="shared" si="1"/>
        <v>0.43113251739067848</v>
      </c>
      <c r="H46" s="96"/>
      <c r="I46" s="97">
        <v>42</v>
      </c>
      <c r="J46" s="98" t="s">
        <v>998</v>
      </c>
      <c r="K46" s="99">
        <v>104830.46</v>
      </c>
      <c r="L46" s="100">
        <v>242559.9742</v>
      </c>
      <c r="M46" s="101"/>
      <c r="N46" s="102">
        <f t="shared" si="0"/>
        <v>0.43218367063958901</v>
      </c>
      <c r="O46" s="96"/>
      <c r="P46" s="102">
        <f t="shared" si="2"/>
        <v>0.99756780896567676</v>
      </c>
    </row>
    <row r="47" spans="2:16" ht="18" customHeight="1" x14ac:dyDescent="0.2">
      <c r="B47" s="97">
        <v>43</v>
      </c>
      <c r="C47" s="98" t="s">
        <v>999</v>
      </c>
      <c r="D47" s="99">
        <v>280267.01</v>
      </c>
      <c r="E47" s="100">
        <v>462964.93</v>
      </c>
      <c r="F47" s="101"/>
      <c r="G47" s="102">
        <f t="shared" si="1"/>
        <v>0.60537416948622869</v>
      </c>
      <c r="H47" s="96"/>
      <c r="I47" s="97">
        <v>43</v>
      </c>
      <c r="J47" s="98" t="s">
        <v>999</v>
      </c>
      <c r="K47" s="99">
        <v>280585.28000000003</v>
      </c>
      <c r="L47" s="100">
        <v>463832.92000000004</v>
      </c>
      <c r="M47" s="101"/>
      <c r="N47" s="102">
        <f t="shared" si="0"/>
        <v>0.60492748121457185</v>
      </c>
      <c r="O47" s="96"/>
      <c r="P47" s="102">
        <f t="shared" si="2"/>
        <v>1.0007384162325705</v>
      </c>
    </row>
    <row r="48" spans="2:16" ht="18" customHeight="1" x14ac:dyDescent="0.2">
      <c r="B48" s="97">
        <v>44</v>
      </c>
      <c r="C48" s="98" t="s">
        <v>1000</v>
      </c>
      <c r="D48" s="99">
        <v>233485.3</v>
      </c>
      <c r="E48" s="100">
        <v>452790.57</v>
      </c>
      <c r="F48" s="101"/>
      <c r="G48" s="102">
        <f t="shared" si="1"/>
        <v>0.5156584864388849</v>
      </c>
      <c r="H48" s="96"/>
      <c r="I48" s="97">
        <v>44</v>
      </c>
      <c r="J48" s="98" t="s">
        <v>1000</v>
      </c>
      <c r="K48" s="99">
        <v>237296.82708895465</v>
      </c>
      <c r="L48" s="100">
        <v>453491.99999999994</v>
      </c>
      <c r="M48" s="101"/>
      <c r="N48" s="102">
        <f t="shared" si="0"/>
        <v>0.52326574027536243</v>
      </c>
      <c r="O48" s="96"/>
      <c r="P48" s="102">
        <f t="shared" si="2"/>
        <v>0.9854619684589434</v>
      </c>
    </row>
    <row r="49" spans="2:16" ht="18" customHeight="1" x14ac:dyDescent="0.2">
      <c r="B49" s="97">
        <v>45</v>
      </c>
      <c r="C49" s="98" t="s">
        <v>1001</v>
      </c>
      <c r="D49" s="99">
        <v>332801.09000000003</v>
      </c>
      <c r="E49" s="100">
        <v>585559.35</v>
      </c>
      <c r="F49" s="101"/>
      <c r="G49" s="102">
        <f t="shared" si="1"/>
        <v>0.56834732465633075</v>
      </c>
      <c r="H49" s="96"/>
      <c r="I49" s="97">
        <v>45</v>
      </c>
      <c r="J49" s="98" t="s">
        <v>1001</v>
      </c>
      <c r="K49" s="99">
        <v>350672.39</v>
      </c>
      <c r="L49" s="100">
        <v>589877.57999999996</v>
      </c>
      <c r="M49" s="101"/>
      <c r="N49" s="102">
        <f t="shared" si="0"/>
        <v>0.59448333330451386</v>
      </c>
      <c r="O49" s="96"/>
      <c r="P49" s="102">
        <f t="shared" si="2"/>
        <v>0.95603575881109626</v>
      </c>
    </row>
    <row r="50" spans="2:16" ht="18" customHeight="1" x14ac:dyDescent="0.2">
      <c r="B50" s="97">
        <v>46</v>
      </c>
      <c r="C50" s="98" t="s">
        <v>1002</v>
      </c>
      <c r="D50" s="99">
        <v>278601.31</v>
      </c>
      <c r="E50" s="100">
        <v>587983.25</v>
      </c>
      <c r="F50" s="101"/>
      <c r="G50" s="102">
        <f t="shared" si="1"/>
        <v>0.47382524927368252</v>
      </c>
      <c r="H50" s="96"/>
      <c r="I50" s="97">
        <v>46</v>
      </c>
      <c r="J50" s="98" t="s">
        <v>1002</v>
      </c>
      <c r="K50" s="99">
        <v>294316.38999999996</v>
      </c>
      <c r="L50" s="100">
        <v>584225.71239999996</v>
      </c>
      <c r="M50" s="101"/>
      <c r="N50" s="102">
        <f t="shared" si="0"/>
        <v>0.50377171656986452</v>
      </c>
      <c r="O50" s="96"/>
      <c r="P50" s="102">
        <f t="shared" si="2"/>
        <v>0.94055548116102117</v>
      </c>
    </row>
    <row r="51" spans="2:16" ht="18" customHeight="1" thickBot="1" x14ac:dyDescent="0.25">
      <c r="B51" s="103">
        <v>47</v>
      </c>
      <c r="C51" s="104" t="s">
        <v>1003</v>
      </c>
      <c r="D51" s="105">
        <v>12088.97</v>
      </c>
      <c r="E51" s="106">
        <v>106729.93</v>
      </c>
      <c r="F51" s="101"/>
      <c r="G51" s="107">
        <f t="shared" si="1"/>
        <v>0.11326691585012752</v>
      </c>
      <c r="H51" s="96"/>
      <c r="I51" s="103">
        <v>47</v>
      </c>
      <c r="J51" s="104" t="s">
        <v>1003</v>
      </c>
      <c r="K51" s="105">
        <v>12218.269869999964</v>
      </c>
      <c r="L51" s="106">
        <v>104580.09301200042</v>
      </c>
      <c r="M51" s="101"/>
      <c r="N51" s="107">
        <f t="shared" si="0"/>
        <v>0.11683169825253391</v>
      </c>
      <c r="O51" s="96"/>
      <c r="P51" s="107">
        <f t="shared" si="2"/>
        <v>0.96948788337646996</v>
      </c>
    </row>
    <row r="52" spans="2:16" ht="18" customHeight="1" thickBot="1" x14ac:dyDescent="0.25">
      <c r="D52" s="108"/>
      <c r="E52" s="109"/>
      <c r="F52" s="101"/>
      <c r="G52" s="109"/>
      <c r="H52" s="109"/>
      <c r="I52" s="101"/>
      <c r="J52" s="101"/>
      <c r="K52" s="108"/>
      <c r="L52" s="109"/>
      <c r="M52" s="101"/>
      <c r="N52" s="109"/>
      <c r="O52" s="109"/>
      <c r="P52" s="109"/>
    </row>
    <row r="53" spans="2:16" ht="18" customHeight="1" thickBot="1" x14ac:dyDescent="0.25">
      <c r="B53" s="218" t="s">
        <v>1004</v>
      </c>
      <c r="C53" s="219"/>
      <c r="D53" s="110">
        <f>+SUM(D5:D51)</f>
        <v>10203841.810000002</v>
      </c>
      <c r="E53" s="111">
        <f>+SUM(E5:E52)</f>
        <v>25048199.06000001</v>
      </c>
      <c r="F53" s="101"/>
      <c r="G53" s="112">
        <f>+D53/E53</f>
        <v>0.40736828166998756</v>
      </c>
      <c r="H53" s="113"/>
      <c r="I53" s="218" t="s">
        <v>1004</v>
      </c>
      <c r="J53" s="219"/>
      <c r="K53" s="110">
        <f>+SUM(K5:K51)</f>
        <v>10289817.893076684</v>
      </c>
      <c r="L53" s="111">
        <f>+SUM(L5:L52)</f>
        <v>25081390.260176003</v>
      </c>
      <c r="M53" s="101"/>
      <c r="N53" s="112">
        <f>+K53/L53</f>
        <v>0.41025707850871251</v>
      </c>
      <c r="O53" s="113"/>
      <c r="P53" s="112">
        <f t="shared" si="2"/>
        <v>0.99295856917514802</v>
      </c>
    </row>
    <row r="54" spans="2:16" ht="18" customHeight="1" x14ac:dyDescent="0.2">
      <c r="D54" s="114"/>
      <c r="E54" s="115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2:16" ht="18" customHeight="1" x14ac:dyDescent="0.2">
      <c r="D55" s="114"/>
      <c r="E55" s="115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2:16" ht="18" customHeight="1" x14ac:dyDescent="0.2">
      <c r="D56" s="114"/>
      <c r="E56" s="115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2:16" ht="18" customHeight="1" x14ac:dyDescent="0.2"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2:16" ht="18" customHeight="1" x14ac:dyDescent="0.2"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2:16" ht="18" customHeight="1" x14ac:dyDescent="0.2"/>
    <row r="60" spans="2:16" ht="18" customHeight="1" x14ac:dyDescent="0.2"/>
    <row r="61" spans="2:16" ht="18" customHeight="1" x14ac:dyDescent="0.2"/>
    <row r="62" spans="2:16" ht="18" customHeight="1" x14ac:dyDescent="0.2"/>
    <row r="63" spans="2:16" ht="18" customHeight="1" x14ac:dyDescent="0.2"/>
    <row r="64" spans="2:16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</sheetData>
  <mergeCells count="10">
    <mergeCell ref="N3:N4"/>
    <mergeCell ref="P3:P4"/>
    <mergeCell ref="B53:C53"/>
    <mergeCell ref="I53:J53"/>
    <mergeCell ref="B1:D2"/>
    <mergeCell ref="B3:C4"/>
    <mergeCell ref="D3:E3"/>
    <mergeCell ref="G3:G4"/>
    <mergeCell ref="I3:J4"/>
    <mergeCell ref="K3:L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</vt:lpstr>
      <vt:lpstr>2018山林面積</vt:lpstr>
      <vt:lpstr>2015農林業センサス</vt:lpstr>
      <vt:lpstr>2017人工林率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2020-03-02T10:37:14Z</dcterms:created>
  <dcterms:modified xsi:type="dcterms:W3CDTF">2020-03-02T11:47:18Z</dcterms:modified>
</cp:coreProperties>
</file>